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Kate\Documents\Stoke St Michael Parish Council\"/>
    </mc:Choice>
  </mc:AlternateContent>
  <xr:revisionPtr revIDLastSave="0" documentId="13_ncr:1_{1178CDCC-056A-4379-B2D9-2FFF712654E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Business Account 2019" sheetId="2" r:id="rId1"/>
    <sheet name="Budget 19-20" sheetId="9" r:id="rId2"/>
    <sheet name="Reserve Account" sheetId="10" r:id="rId3"/>
  </sheets>
  <definedNames>
    <definedName name="__xlnm.Print_Area" localSheetId="0">'Business Account 2019'!$A$1:$AF$62</definedName>
    <definedName name="_xlnm.Print_Area" localSheetId="0">'Business Account 2019'!$A:$BB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138" i="2" l="1"/>
  <c r="BB138" i="2"/>
  <c r="BA138" i="2"/>
  <c r="AZ138" i="2"/>
  <c r="AY138" i="2"/>
  <c r="AX138" i="2"/>
  <c r="AW138" i="2"/>
  <c r="AV138" i="2"/>
  <c r="AU138" i="2"/>
  <c r="AT138" i="2"/>
  <c r="AS138" i="2"/>
  <c r="AR138" i="2"/>
  <c r="AQ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BB126" i="2"/>
  <c r="BB125" i="2"/>
  <c r="BB124" i="2"/>
  <c r="BB123" i="2"/>
  <c r="BB122" i="2"/>
  <c r="BB121" i="2"/>
  <c r="T138" i="2"/>
  <c r="T126" i="2"/>
  <c r="T125" i="2"/>
  <c r="T124" i="2"/>
  <c r="T123" i="2"/>
  <c r="T122" i="2"/>
  <c r="T121" i="2"/>
  <c r="T108" i="2"/>
  <c r="T107" i="2"/>
  <c r="T106" i="2"/>
  <c r="T105" i="2"/>
  <c r="T104" i="2"/>
  <c r="T103" i="2"/>
  <c r="T102" i="2"/>
  <c r="T101" i="2"/>
  <c r="T100" i="2"/>
  <c r="T95" i="2"/>
  <c r="T94" i="2"/>
  <c r="T93" i="2"/>
  <c r="T92" i="2"/>
  <c r="T91" i="2"/>
  <c r="T90" i="2"/>
  <c r="T89" i="2"/>
  <c r="S138" i="2"/>
  <c r="R138" i="2"/>
  <c r="Q138" i="2"/>
  <c r="P138" i="2"/>
  <c r="O138" i="2"/>
  <c r="K123" i="2"/>
  <c r="K124" i="2"/>
  <c r="K125" i="2"/>
  <c r="K126" i="2"/>
  <c r="K122" i="2"/>
  <c r="K121" i="2"/>
  <c r="E11" i="9"/>
  <c r="E62" i="9"/>
  <c r="BB89" i="2"/>
  <c r="BB90" i="2"/>
  <c r="BB91" i="2"/>
  <c r="BB92" i="2"/>
  <c r="BB93" i="2"/>
  <c r="BB94" i="2"/>
  <c r="BB95" i="2"/>
  <c r="BB100" i="2"/>
  <c r="BB101" i="2"/>
  <c r="BB102" i="2"/>
  <c r="BB103" i="2"/>
  <c r="BB104" i="2"/>
  <c r="BB105" i="2"/>
  <c r="BB106" i="2"/>
  <c r="BB107" i="2"/>
  <c r="BB108" i="2"/>
  <c r="BC108" i="2"/>
  <c r="T114" i="2"/>
  <c r="BB114" i="2"/>
  <c r="BA114" i="2"/>
  <c r="AZ114" i="2"/>
  <c r="AY114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S114" i="2"/>
  <c r="R114" i="2"/>
  <c r="Q114" i="2"/>
  <c r="P114" i="2"/>
  <c r="O114" i="2"/>
  <c r="K103" i="2"/>
  <c r="K104" i="2"/>
  <c r="K105" i="2"/>
  <c r="K106" i="2"/>
  <c r="K107" i="2"/>
  <c r="K108" i="2"/>
  <c r="K102" i="2"/>
  <c r="K101" i="2"/>
  <c r="K100" i="2"/>
  <c r="T79" i="2"/>
  <c r="T78" i="2"/>
  <c r="T77" i="2"/>
  <c r="T76" i="2"/>
  <c r="T74" i="2"/>
  <c r="T73" i="2"/>
  <c r="T72" i="2"/>
  <c r="T71" i="2"/>
  <c r="T70" i="2"/>
  <c r="T69" i="2"/>
  <c r="T68" i="2"/>
  <c r="T67" i="2"/>
  <c r="T63" i="2"/>
  <c r="T62" i="2"/>
  <c r="T61" i="2"/>
  <c r="T60" i="2"/>
  <c r="T56" i="2"/>
  <c r="T55" i="2"/>
  <c r="T54" i="2"/>
  <c r="T53" i="2"/>
  <c r="T52" i="2"/>
  <c r="T51" i="2"/>
  <c r="T50" i="2"/>
  <c r="T49" i="2"/>
  <c r="T48" i="2"/>
  <c r="T47" i="2"/>
  <c r="S82" i="2"/>
  <c r="AN82" i="2"/>
  <c r="AM82" i="2"/>
  <c r="AE82" i="2"/>
  <c r="AC82" i="2"/>
  <c r="AN31" i="2"/>
  <c r="AM31" i="2"/>
  <c r="AE31" i="2"/>
  <c r="AC31" i="2"/>
  <c r="BA82" i="2"/>
  <c r="BB79" i="2"/>
  <c r="BB78" i="2"/>
  <c r="BB77" i="2"/>
  <c r="BB74" i="2"/>
  <c r="BB73" i="2"/>
  <c r="BB72" i="2"/>
  <c r="BB71" i="2"/>
  <c r="BB70" i="2"/>
  <c r="BB69" i="2"/>
  <c r="BB68" i="2"/>
  <c r="BB67" i="2"/>
  <c r="BB55" i="2"/>
  <c r="BB54" i="2"/>
  <c r="BB53" i="2"/>
  <c r="BB52" i="2"/>
  <c r="BB51" i="2"/>
  <c r="BB50" i="2"/>
  <c r="BB49" i="2"/>
  <c r="BB48" i="2"/>
  <c r="BB47" i="2"/>
  <c r="BA31" i="2"/>
  <c r="BB28" i="2"/>
  <c r="BB27" i="2"/>
  <c r="BB26" i="2"/>
  <c r="BB25" i="2"/>
  <c r="BB24" i="2"/>
  <c r="BB23" i="2"/>
  <c r="BB22" i="2"/>
  <c r="BB21" i="2"/>
  <c r="BB16" i="2"/>
  <c r="BB15" i="2"/>
  <c r="BB14" i="2"/>
  <c r="BB13" i="2"/>
  <c r="BB12" i="2"/>
  <c r="BB11" i="2"/>
  <c r="BC28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L82" i="2"/>
  <c r="AK82" i="2"/>
  <c r="AJ82" i="2"/>
  <c r="AI82" i="2"/>
  <c r="AH82" i="2"/>
  <c r="AG82" i="2"/>
  <c r="AF82" i="2"/>
  <c r="AD82" i="2"/>
  <c r="AB82" i="2"/>
  <c r="AA82" i="2"/>
  <c r="Z82" i="2"/>
  <c r="Y82" i="2"/>
  <c r="X82" i="2"/>
  <c r="W82" i="2"/>
  <c r="V82" i="2"/>
  <c r="U82" i="2"/>
  <c r="R82" i="2"/>
  <c r="Q82" i="2"/>
  <c r="P82" i="2"/>
  <c r="O82" i="2"/>
  <c r="BB82" i="2"/>
  <c r="BC79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L31" i="2"/>
  <c r="AK31" i="2"/>
  <c r="AJ31" i="2"/>
  <c r="AI31" i="2"/>
  <c r="AH31" i="2"/>
  <c r="AG31" i="2"/>
  <c r="AF31" i="2"/>
  <c r="AD31" i="2"/>
  <c r="AB31" i="2"/>
  <c r="AA31" i="2"/>
  <c r="Z31" i="2"/>
  <c r="Y31" i="2"/>
  <c r="X31" i="2"/>
  <c r="W31" i="2"/>
  <c r="V31" i="2"/>
  <c r="R31" i="2"/>
  <c r="Q31" i="2"/>
  <c r="P31" i="2"/>
  <c r="O31" i="2"/>
  <c r="T28" i="2"/>
  <c r="T27" i="2"/>
  <c r="T26" i="2"/>
  <c r="T25" i="2"/>
  <c r="T24" i="2"/>
  <c r="T23" i="2"/>
  <c r="T22" i="2"/>
  <c r="T21" i="2"/>
  <c r="T17" i="2"/>
  <c r="T16" i="2"/>
  <c r="T15" i="2"/>
  <c r="T14" i="2"/>
  <c r="T13" i="2"/>
  <c r="T12" i="2"/>
  <c r="T11" i="2"/>
  <c r="BB31" i="2"/>
  <c r="T82" i="2"/>
  <c r="T31" i="2"/>
  <c r="K11" i="2"/>
  <c r="K12" i="2"/>
  <c r="K13" i="2"/>
  <c r="K14" i="2"/>
  <c r="K15" i="2"/>
  <c r="K16" i="2"/>
  <c r="K17" i="2"/>
  <c r="K21" i="2"/>
  <c r="K22" i="2"/>
  <c r="K23" i="2"/>
  <c r="K24" i="2"/>
  <c r="K25" i="2"/>
  <c r="K26" i="2"/>
  <c r="K27" i="2"/>
  <c r="K28" i="2"/>
  <c r="K47" i="2"/>
  <c r="K48" i="2"/>
  <c r="K49" i="2"/>
  <c r="K50" i="2"/>
  <c r="K51" i="2"/>
  <c r="K52" i="2"/>
  <c r="K53" i="2"/>
  <c r="K54" i="2"/>
  <c r="K55" i="2"/>
  <c r="K56" i="2"/>
  <c r="K60" i="2"/>
  <c r="K61" i="2"/>
  <c r="K62" i="2"/>
  <c r="K63" i="2"/>
  <c r="K67" i="2"/>
  <c r="K68" i="2"/>
  <c r="K69" i="2"/>
  <c r="K70" i="2"/>
  <c r="K71" i="2"/>
  <c r="K72" i="2"/>
  <c r="K73" i="2"/>
  <c r="K74" i="2"/>
  <c r="K76" i="2"/>
  <c r="K77" i="2"/>
  <c r="K78" i="2"/>
  <c r="K79" i="2"/>
  <c r="K89" i="2"/>
  <c r="K90" i="2"/>
  <c r="K91" i="2"/>
  <c r="K92" i="2"/>
  <c r="K93" i="2"/>
  <c r="K94" i="2"/>
  <c r="K95" i="2"/>
</calcChain>
</file>

<file path=xl/sharedStrings.xml><?xml version="1.0" encoding="utf-8"?>
<sst xmlns="http://schemas.openxmlformats.org/spreadsheetml/2006/main" count="1136" uniqueCount="284">
  <si>
    <t>Totals</t>
  </si>
  <si>
    <t>Date</t>
  </si>
  <si>
    <t>Payee</t>
  </si>
  <si>
    <t>Amount</t>
  </si>
  <si>
    <t>Balance</t>
  </si>
  <si>
    <t>Precept</t>
  </si>
  <si>
    <t>HMRC</t>
  </si>
  <si>
    <t>VAT</t>
  </si>
  <si>
    <t>Total</t>
  </si>
  <si>
    <t>Details/</t>
  </si>
  <si>
    <t>Cheque</t>
  </si>
  <si>
    <t>No</t>
  </si>
  <si>
    <t>Clerks</t>
  </si>
  <si>
    <t>Salary</t>
  </si>
  <si>
    <t>Burial</t>
  </si>
  <si>
    <t>Ground</t>
  </si>
  <si>
    <t>Bank</t>
  </si>
  <si>
    <t>Parish</t>
  </si>
  <si>
    <t>Ins.</t>
  </si>
  <si>
    <t>Opening Balance 01.04.2018</t>
  </si>
  <si>
    <t>Cleared</t>
  </si>
  <si>
    <t>10.04.19</t>
  </si>
  <si>
    <t>Stoke St Michael Parish Council</t>
  </si>
  <si>
    <t>Treasurers  Account as at 31 March 2020</t>
  </si>
  <si>
    <t>Treasurers Account as at 31 March 2020</t>
  </si>
  <si>
    <t>Code</t>
  </si>
  <si>
    <t>Interest</t>
  </si>
  <si>
    <t>Rec'd</t>
  </si>
  <si>
    <t>Wayleave</t>
  </si>
  <si>
    <t>Payment</t>
  </si>
  <si>
    <t>Burial Ground</t>
  </si>
  <si>
    <t>Salary &amp; Admin</t>
  </si>
  <si>
    <t>Lychgate</t>
  </si>
  <si>
    <t>Cleaner</t>
  </si>
  <si>
    <t>Annual</t>
  </si>
  <si>
    <t>Memberships</t>
  </si>
  <si>
    <t>R1</t>
  </si>
  <si>
    <t>R2</t>
  </si>
  <si>
    <t>R3</t>
  </si>
  <si>
    <t>R4</t>
  </si>
  <si>
    <t>P1.1</t>
  </si>
  <si>
    <t>P1.2</t>
  </si>
  <si>
    <t>P1.4</t>
  </si>
  <si>
    <t>P2</t>
  </si>
  <si>
    <t>P3</t>
  </si>
  <si>
    <t>P6.1</t>
  </si>
  <si>
    <t>Stationery</t>
  </si>
  <si>
    <t>P6.2</t>
  </si>
  <si>
    <t>Computer</t>
  </si>
  <si>
    <t>Maint</t>
  </si>
  <si>
    <t>P6.3</t>
  </si>
  <si>
    <t>Website</t>
  </si>
  <si>
    <t>Hosting</t>
  </si>
  <si>
    <t>P6.4</t>
  </si>
  <si>
    <t>P6.5</t>
  </si>
  <si>
    <t>Election</t>
  </si>
  <si>
    <t>Costs</t>
  </si>
  <si>
    <t>P6.6</t>
  </si>
  <si>
    <t>Donations</t>
  </si>
  <si>
    <t>P6.7</t>
  </si>
  <si>
    <t>Training</t>
  </si>
  <si>
    <t>P7.1</t>
  </si>
  <si>
    <t>War Memorial</t>
  </si>
  <si>
    <t>Hall Grant</t>
  </si>
  <si>
    <t>P7.2</t>
  </si>
  <si>
    <t>Playing Field</t>
  </si>
  <si>
    <t>Grant</t>
  </si>
  <si>
    <t>P7.3</t>
  </si>
  <si>
    <t>Baby &amp; Toddler</t>
  </si>
  <si>
    <t>P7.4</t>
  </si>
  <si>
    <t>Other Grants</t>
  </si>
  <si>
    <t>P8.1</t>
  </si>
  <si>
    <t>Parish Grass</t>
  </si>
  <si>
    <t>Cutting</t>
  </si>
  <si>
    <t>P8.2</t>
  </si>
  <si>
    <t>Lighting</t>
  </si>
  <si>
    <t>P8.3</t>
  </si>
  <si>
    <t>Village</t>
  </si>
  <si>
    <t>P8.4</t>
  </si>
  <si>
    <t>Millemium Wood</t>
  </si>
  <si>
    <t>P8.5</t>
  </si>
  <si>
    <t>P8.6</t>
  </si>
  <si>
    <t xml:space="preserve">Hire of </t>
  </si>
  <si>
    <t>compost bin</t>
  </si>
  <si>
    <t>P8.7</t>
  </si>
  <si>
    <t>Pest</t>
  </si>
  <si>
    <t>Control</t>
  </si>
  <si>
    <t>P8.8</t>
  </si>
  <si>
    <t>Misc</t>
  </si>
  <si>
    <t xml:space="preserve">Minute </t>
  </si>
  <si>
    <t>No.</t>
  </si>
  <si>
    <t>04.04.19</t>
  </si>
  <si>
    <t>Mr J Murtagh</t>
  </si>
  <si>
    <t>J Johnston</t>
  </si>
  <si>
    <t>Mendip District Council</t>
  </si>
  <si>
    <t>Particulars of</t>
  </si>
  <si>
    <t>Payments/Receipts</t>
  </si>
  <si>
    <t>Mr Les Caple</t>
  </si>
  <si>
    <t>Millenium Wood Chippings</t>
  </si>
  <si>
    <t>Stationary (Cash Book)</t>
  </si>
  <si>
    <t>Garden Waste Bin</t>
  </si>
  <si>
    <t>Internal audit 2017-18</t>
  </si>
  <si>
    <t>04.06.19</t>
  </si>
  <si>
    <t>Fae Clements</t>
  </si>
  <si>
    <t>Website Administrator</t>
  </si>
  <si>
    <t>16.05.19</t>
  </si>
  <si>
    <t>BHIB Ltd</t>
  </si>
  <si>
    <t>Annual PC Insurance</t>
  </si>
  <si>
    <t>SALC</t>
  </si>
  <si>
    <t>Annual Affliliation 2019-20</t>
  </si>
  <si>
    <t>Amanda Clements</t>
  </si>
  <si>
    <t>Advertising for Clerks Positions</t>
  </si>
  <si>
    <t>SSM War Memorial Hall</t>
  </si>
  <si>
    <t>Hall Hire</t>
  </si>
  <si>
    <t>EDF Energy</t>
  </si>
  <si>
    <t>Parish Lighting</t>
  </si>
  <si>
    <t>Primrose Garden Maint Ltd</t>
  </si>
  <si>
    <t>Grass Cutting</t>
  </si>
  <si>
    <t>PKF Littlejohn</t>
  </si>
  <si>
    <t>External audit fees 2017-18</t>
  </si>
  <si>
    <t>SSM Community Playing Field</t>
  </si>
  <si>
    <t>04.07.19</t>
  </si>
  <si>
    <t>Mr A Mason</t>
  </si>
  <si>
    <t>Internal audit 2018-19</t>
  </si>
  <si>
    <t>Valley Sawmills</t>
  </si>
  <si>
    <t>Mrs Kate Egan</t>
  </si>
  <si>
    <t>Clerks Salary</t>
  </si>
  <si>
    <t>Vickie Watts</t>
  </si>
  <si>
    <t>NI and Tax deductions</t>
  </si>
  <si>
    <t>P1.5</t>
  </si>
  <si>
    <t>16.5/20b</t>
  </si>
  <si>
    <t>New gates</t>
  </si>
  <si>
    <t>Bank Balance as at 15th April 2019 £44476.99</t>
  </si>
  <si>
    <t>yes</t>
  </si>
  <si>
    <t>Outstanding cheque 545 £670,00, new balance £43806.99</t>
  </si>
  <si>
    <t>Bank Balance as at 30th May £38,197.20</t>
  </si>
  <si>
    <t>4.7/18c</t>
  </si>
  <si>
    <t xml:space="preserve">1st Quarter April to June </t>
  </si>
  <si>
    <t>2nd Quarter July to Sept</t>
  </si>
  <si>
    <t>RECEIPTS</t>
  </si>
  <si>
    <t>Bank Interest</t>
  </si>
  <si>
    <t>Wayleave Payment</t>
  </si>
  <si>
    <t>PAYMENTS</t>
  </si>
  <si>
    <t>Burial Ground Clerks Salary &amp; Admin</t>
  </si>
  <si>
    <t>Lychgate Cleaner</t>
  </si>
  <si>
    <t>HMRC Payments</t>
  </si>
  <si>
    <t>1. Employees</t>
  </si>
  <si>
    <t>2. Insurance</t>
  </si>
  <si>
    <t>3. Annual Membership &amp; Fees</t>
  </si>
  <si>
    <t>4. Audit Fees</t>
  </si>
  <si>
    <t>6. General Administration</t>
  </si>
  <si>
    <t>Computer Maintenance</t>
  </si>
  <si>
    <t>Website Hosting</t>
  </si>
  <si>
    <t>Web Maintenance</t>
  </si>
  <si>
    <t>Election Costs</t>
  </si>
  <si>
    <t>Training (Councillors &amp; Clerk)</t>
  </si>
  <si>
    <t>7. Grants</t>
  </si>
  <si>
    <t>War Memorial Hall Maintenance Grant</t>
  </si>
  <si>
    <t>Playing Field Grant</t>
  </si>
  <si>
    <t>Baby &amp; Toddler Group</t>
  </si>
  <si>
    <t>8. Maintenance</t>
  </si>
  <si>
    <t>Parish Grass Cutting</t>
  </si>
  <si>
    <t>Village Maintenance</t>
  </si>
  <si>
    <t>Millennium Wood Maintenance</t>
  </si>
  <si>
    <t>Burial Ground Maintenance</t>
  </si>
  <si>
    <t>Hire of compost bin (Burial Ground)</t>
  </si>
  <si>
    <t>Pest Control (Burial Ground)</t>
  </si>
  <si>
    <t>Misc. Maintenance</t>
  </si>
  <si>
    <t>9. Parish Project</t>
  </si>
  <si>
    <t>P9</t>
  </si>
  <si>
    <t>£</t>
  </si>
  <si>
    <t>Budget</t>
  </si>
  <si>
    <t>Total Receipts</t>
  </si>
  <si>
    <t>Total Payments</t>
  </si>
  <si>
    <t>Payments</t>
  </si>
  <si>
    <t>11.07.19</t>
  </si>
  <si>
    <t>Parochial Church Council STM</t>
  </si>
  <si>
    <t>Memorial Tablet</t>
  </si>
  <si>
    <t>Receipts</t>
  </si>
  <si>
    <t>April - June 2019</t>
  </si>
  <si>
    <t>05.09.19</t>
  </si>
  <si>
    <t>July - September 2019</t>
  </si>
  <si>
    <t>Bank balance as at 19th July £34,367.32</t>
  </si>
  <si>
    <t>The One Stop Jub Shop</t>
  </si>
  <si>
    <t>Repair of Bridge</t>
  </si>
  <si>
    <t>Local Election Costs</t>
  </si>
  <si>
    <t>Mrs K Egan</t>
  </si>
  <si>
    <t xml:space="preserve">Salary July and August </t>
  </si>
  <si>
    <t>Ink Carttridge</t>
  </si>
  <si>
    <t>Forest School Event</t>
  </si>
  <si>
    <t>Paul Green</t>
  </si>
  <si>
    <t>Gate Borer Hire</t>
  </si>
  <si>
    <t>John Johnston</t>
  </si>
  <si>
    <t>Gate Padlock</t>
  </si>
  <si>
    <t>Burial Fees</t>
  </si>
  <si>
    <t>Mr Colin Phelps</t>
  </si>
  <si>
    <t>Mrs Violet Massey</t>
  </si>
  <si>
    <t>Mrs Susan Holder</t>
  </si>
  <si>
    <t>Internment Fee</t>
  </si>
  <si>
    <t>Mrs Annie Banfield</t>
  </si>
  <si>
    <t>5.9/21c</t>
  </si>
  <si>
    <t>5.9/21b</t>
  </si>
  <si>
    <t>Mrs Hannah Garbutt</t>
  </si>
  <si>
    <t>Bank balance as at 6th September £35,385.32</t>
  </si>
  <si>
    <t>27.09.19</t>
  </si>
  <si>
    <t>Western Power</t>
  </si>
  <si>
    <t>5b,2019/8</t>
  </si>
  <si>
    <t>4.4/20b</t>
  </si>
  <si>
    <t>26.09.19</t>
  </si>
  <si>
    <t>5c,2019/8</t>
  </si>
  <si>
    <t>Website Maintenance</t>
  </si>
  <si>
    <t>Project</t>
  </si>
  <si>
    <t xml:space="preserve">Parish </t>
  </si>
  <si>
    <t>R5</t>
  </si>
  <si>
    <t xml:space="preserve">VAT </t>
  </si>
  <si>
    <t>Reclaim</t>
  </si>
  <si>
    <t>P4.1</t>
  </si>
  <si>
    <t>Internal</t>
  </si>
  <si>
    <t>Audit Fees</t>
  </si>
  <si>
    <t>P4.2</t>
  </si>
  <si>
    <t xml:space="preserve">External </t>
  </si>
  <si>
    <t>P5.1</t>
  </si>
  <si>
    <t>Hire of Hall</t>
  </si>
  <si>
    <t>PC Meetings</t>
  </si>
  <si>
    <t>P5.2</t>
  </si>
  <si>
    <t>Other Clubs</t>
  </si>
  <si>
    <t>P6.8</t>
  </si>
  <si>
    <t>Expenses</t>
  </si>
  <si>
    <t>P6.9</t>
  </si>
  <si>
    <t>Parish Clerk</t>
  </si>
  <si>
    <t>Recruitment</t>
  </si>
  <si>
    <t>P5.1/P5.2</t>
  </si>
  <si>
    <t>Internal Audit</t>
  </si>
  <si>
    <t xml:space="preserve">External Audit </t>
  </si>
  <si>
    <t>5. Hire of Premises</t>
  </si>
  <si>
    <t>Hire of Hall PC Meetings</t>
  </si>
  <si>
    <t>Hire of Hall Other Clubs</t>
  </si>
  <si>
    <t xml:space="preserve">Clerks Expenses </t>
  </si>
  <si>
    <t>Parish Clerk Recruitment</t>
  </si>
  <si>
    <t>VAT Reclaim</t>
  </si>
  <si>
    <t>Bank balance as at 4th October 2019 £30,749.25</t>
  </si>
  <si>
    <t>17d,2019/15</t>
  </si>
  <si>
    <t>Salary September</t>
  </si>
  <si>
    <t>17.10.19</t>
  </si>
  <si>
    <t>Postage stamps</t>
  </si>
  <si>
    <t>Flag &amp; Book of Condolence</t>
  </si>
  <si>
    <t>External Auditor</t>
  </si>
  <si>
    <t>Deeper Green</t>
  </si>
  <si>
    <t>Mowing of Millennium wood</t>
  </si>
  <si>
    <t>Glasdon UK Ltd</t>
  </si>
  <si>
    <t>Bin for wood</t>
  </si>
  <si>
    <t>Bank Balance as at 30th October 2019 £29,966.52</t>
  </si>
  <si>
    <t>28.11.19</t>
  </si>
  <si>
    <t>25.11.19</t>
  </si>
  <si>
    <t>E Emery &amp; Sons</t>
  </si>
  <si>
    <t>18b,2019/21</t>
  </si>
  <si>
    <t>SLCC</t>
  </si>
  <si>
    <t>Training Course</t>
  </si>
  <si>
    <t>Books</t>
  </si>
  <si>
    <t>October &amp; November Salary</t>
  </si>
  <si>
    <t>Primrose Garden Maintenance</t>
  </si>
  <si>
    <t>Playing Fields Committee</t>
  </si>
  <si>
    <t>Royal British Legion</t>
  </si>
  <si>
    <t>Donation</t>
  </si>
  <si>
    <t>October-December 2019</t>
  </si>
  <si>
    <t>Bank Balance as at 6th December 2019 £29,673.60</t>
  </si>
  <si>
    <t>Outstanding cheques number 577  - £100.00, new balance £29,866.52</t>
  </si>
  <si>
    <t>Outstanding cheques 579 - £123.74, 580 -£ 50.00, 583 - £621.25, 584 - £1000.00, 577 - £100.00 new balance £27,778.61</t>
  </si>
  <si>
    <t>Bank Balance as at 30th December 2019 £27,878.61</t>
  </si>
  <si>
    <t>Outstanding cheques 577 - £100.00, new balance £27,778.61</t>
  </si>
  <si>
    <t>Reserve  Account as at 31 March 2020</t>
  </si>
  <si>
    <t>Reseve Account as at 31 March 2020</t>
  </si>
  <si>
    <t>Opening Balance</t>
  </si>
  <si>
    <t>Balance as at 30th December 2019 £50.43</t>
  </si>
  <si>
    <t>9.1.2020</t>
  </si>
  <si>
    <t>16e,2020/26</t>
  </si>
  <si>
    <t xml:space="preserve">SLCC </t>
  </si>
  <si>
    <t>Annual Membership</t>
  </si>
  <si>
    <t>Salary - December</t>
  </si>
  <si>
    <t>EDF</t>
  </si>
  <si>
    <t>Green Gait</t>
  </si>
  <si>
    <t>Tools and equipment for Mill Wood</t>
  </si>
  <si>
    <t>January - March 2020</t>
  </si>
  <si>
    <t>Stoke St Michael Parish Council Budget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</si>
</sst>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dd\ mmm\ yy\ "/>
    <numFmt numFmtId="166" formatCode="0.00_ ;[Red]\-0.00\ "/>
  </numFmts>
  <fonts count="8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27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164" fontId="2" fillId="0" borderId="0" xfId="1" applyNumberFormat="1"/>
    <xf numFmtId="164" fontId="1" fillId="0" borderId="0" xfId="1" applyNumberFormat="1" applyFont="1" applyAlignment="1">
      <alignment horizontal="center" wrapText="1"/>
    </xf>
    <xf numFmtId="164" fontId="1" fillId="0" borderId="0" xfId="1" applyNumberFormat="1" applyFont="1" applyAlignment="1">
      <alignment horizontal="center"/>
    </xf>
    <xf numFmtId="164" fontId="2" fillId="0" borderId="0" xfId="1" applyNumberFormat="1" applyBorder="1"/>
    <xf numFmtId="164" fontId="0" fillId="0" borderId="0" xfId="1" applyNumberFormat="1" applyFont="1"/>
    <xf numFmtId="165" fontId="1" fillId="0" borderId="0" xfId="1" applyNumberFormat="1" applyFont="1" applyAlignment="1"/>
    <xf numFmtId="165" fontId="1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1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Alignment="1"/>
    <xf numFmtId="164" fontId="2" fillId="2" borderId="0" xfId="1" applyNumberFormat="1" applyFont="1" applyFill="1" applyAlignment="1"/>
    <xf numFmtId="165" fontId="1" fillId="0" borderId="0" xfId="1" applyNumberFormat="1" applyFont="1" applyBorder="1" applyAlignment="1"/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/>
    <xf numFmtId="165" fontId="2" fillId="0" borderId="0" xfId="1" applyNumberFormat="1" applyFont="1" applyAlignment="1"/>
    <xf numFmtId="165" fontId="2" fillId="0" borderId="0" xfId="1" applyNumberFormat="1" applyFont="1" applyBorder="1" applyAlignment="1"/>
    <xf numFmtId="165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/>
    </xf>
    <xf numFmtId="164" fontId="1" fillId="2" borderId="0" xfId="1" applyNumberFormat="1" applyFont="1" applyFill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1" fillId="0" borderId="0" xfId="1" applyNumberFormat="1" applyFont="1" applyAlignment="1"/>
    <xf numFmtId="164" fontId="2" fillId="0" borderId="0" xfId="1" applyNumberFormat="1" applyFont="1" applyAlignment="1">
      <alignment horizontal="left"/>
    </xf>
    <xf numFmtId="165" fontId="2" fillId="0" borderId="0" xfId="1" applyNumberFormat="1" applyFont="1" applyBorder="1" applyAlignment="1">
      <alignment horizontal="left"/>
    </xf>
    <xf numFmtId="164" fontId="2" fillId="0" borderId="0" xfId="1" applyNumberFormat="1" applyFont="1" applyBorder="1" applyAlignment="1">
      <alignment horizontal="lef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/>
    <xf numFmtId="164" fontId="3" fillId="2" borderId="0" xfId="1" applyNumberFormat="1" applyFont="1" applyFill="1" applyAlignment="1"/>
    <xf numFmtId="164" fontId="2" fillId="0" borderId="0" xfId="1" applyNumberFormat="1" applyFont="1" applyBorder="1"/>
    <xf numFmtId="164" fontId="2" fillId="2" borderId="0" xfId="1" applyNumberFormat="1" applyFont="1" applyFill="1" applyBorder="1" applyAlignment="1"/>
    <xf numFmtId="164" fontId="2" fillId="0" borderId="0" xfId="1" applyNumberFormat="1" applyFont="1" applyFill="1" applyAlignment="1"/>
    <xf numFmtId="166" fontId="2" fillId="0" borderId="0" xfId="1" applyNumberFormat="1" applyFont="1" applyAlignment="1"/>
    <xf numFmtId="166" fontId="2" fillId="0" borderId="0" xfId="1" applyNumberFormat="1" applyFont="1" applyFill="1" applyAlignment="1"/>
    <xf numFmtId="164" fontId="2" fillId="0" borderId="0" xfId="1" applyNumberFormat="1" applyFont="1" applyFill="1"/>
    <xf numFmtId="166" fontId="4" fillId="0" borderId="0" xfId="1" applyNumberFormat="1" applyFont="1" applyAlignment="1"/>
    <xf numFmtId="164" fontId="2" fillId="0" borderId="0" xfId="1" applyNumberFormat="1" applyFont="1" applyFill="1" applyBorder="1" applyAlignment="1"/>
    <xf numFmtId="166" fontId="2" fillId="0" borderId="0" xfId="1" applyNumberFormat="1" applyFont="1" applyBorder="1" applyAlignment="1"/>
    <xf numFmtId="166" fontId="4" fillId="0" borderId="0" xfId="1" applyNumberFormat="1" applyFont="1" applyBorder="1" applyAlignment="1"/>
    <xf numFmtId="166" fontId="2" fillId="0" borderId="0" xfId="1" applyNumberFormat="1" applyFont="1" applyFill="1" applyBorder="1" applyAlignment="1"/>
    <xf numFmtId="164" fontId="2" fillId="0" borderId="0" xfId="1" applyNumberFormat="1" applyFont="1" applyFill="1" applyBorder="1"/>
    <xf numFmtId="166" fontId="4" fillId="0" borderId="0" xfId="1" applyNumberFormat="1" applyFont="1" applyFill="1" applyAlignment="1"/>
    <xf numFmtId="165" fontId="0" fillId="0" borderId="0" xfId="1" applyNumberFormat="1" applyFont="1" applyAlignment="1"/>
    <xf numFmtId="165" fontId="0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/>
    </xf>
    <xf numFmtId="165" fontId="0" fillId="0" borderId="0" xfId="1" applyNumberFormat="1" applyFont="1" applyBorder="1" applyAlignment="1"/>
    <xf numFmtId="165" fontId="0" fillId="0" borderId="0" xfId="1" applyNumberFormat="1" applyFont="1" applyBorder="1" applyAlignment="1">
      <alignment horizontal="left"/>
    </xf>
    <xf numFmtId="164" fontId="0" fillId="0" borderId="0" xfId="1" applyNumberFormat="1" applyFont="1" applyBorder="1" applyAlignment="1">
      <alignment horizontal="left"/>
    </xf>
    <xf numFmtId="164" fontId="0" fillId="0" borderId="0" xfId="1" applyNumberFormat="1" applyFont="1" applyAlignment="1"/>
    <xf numFmtId="1" fontId="0" fillId="0" borderId="0" xfId="1" applyNumberFormat="1" applyFont="1" applyAlignment="1">
      <alignment horizontal="right"/>
    </xf>
    <xf numFmtId="1" fontId="0" fillId="0" borderId="0" xfId="1" applyNumberFormat="1" applyFont="1" applyBorder="1" applyAlignment="1">
      <alignment horizontal="right"/>
    </xf>
    <xf numFmtId="0" fontId="1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" fontId="0" fillId="0" borderId="0" xfId="0" applyNumberFormat="1"/>
    <xf numFmtId="0" fontId="7" fillId="0" borderId="0" xfId="0" applyFont="1" applyAlignment="1">
      <alignment horizontal="center"/>
    </xf>
    <xf numFmtId="4" fontId="1" fillId="0" borderId="0" xfId="0" applyNumberFormat="1" applyFont="1"/>
    <xf numFmtId="0" fontId="5" fillId="0" borderId="0" xfId="0" applyFont="1" applyAlignment="1">
      <alignment horizontal="center"/>
    </xf>
    <xf numFmtId="165" fontId="1" fillId="0" borderId="0" xfId="1" applyNumberFormat="1" applyFont="1" applyBorder="1" applyAlignment="1">
      <alignment horizontal="left"/>
    </xf>
    <xf numFmtId="2" fontId="0" fillId="0" borderId="0" xfId="0" applyNumberFormat="1"/>
    <xf numFmtId="2" fontId="1" fillId="0" borderId="0" xfId="0" applyNumberFormat="1" applyFont="1"/>
    <xf numFmtId="0" fontId="3" fillId="0" borderId="0" xfId="0" applyFont="1"/>
    <xf numFmtId="0" fontId="1" fillId="0" borderId="0" xfId="0" applyNumberFormat="1" applyFont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38"/>
  <sheetViews>
    <sheetView topLeftCell="C57" zoomScaleNormal="100" workbookViewId="0">
      <selection activeCell="BC139" sqref="BC139"/>
    </sheetView>
  </sheetViews>
  <sheetFormatPr defaultColWidth="11.42578125" defaultRowHeight="12.75" x14ac:dyDescent="0.2"/>
  <cols>
    <col min="1" max="1" width="9" style="16" customWidth="1"/>
    <col min="2" max="2" width="26.7109375" style="8" customWidth="1"/>
    <col min="3" max="3" width="11" style="8" customWidth="1"/>
    <col min="4" max="4" width="30.42578125" style="8" customWidth="1"/>
    <col min="5" max="5" width="12.140625" style="8" customWidth="1"/>
    <col min="6" max="6" width="7.7109375" style="9" customWidth="1"/>
    <col min="7" max="7" width="8.28515625" style="9" customWidth="1"/>
    <col min="8" max="8" width="9.42578125" style="10" customWidth="1"/>
    <col min="9" max="9" width="7.140625" style="11" customWidth="1"/>
    <col min="10" max="10" width="11.5703125" style="11" customWidth="1"/>
    <col min="11" max="11" width="12.7109375" style="12" customWidth="1"/>
    <col min="12" max="12" width="9" style="17" customWidth="1"/>
    <col min="13" max="13" width="10.42578125" style="14" customWidth="1"/>
    <col min="14" max="14" width="0" style="11" hidden="1" customWidth="1"/>
    <col min="15" max="15" width="9.7109375" style="11" customWidth="1"/>
    <col min="16" max="16" width="10" style="11" customWidth="1"/>
    <col min="17" max="17" width="8.140625" style="11" customWidth="1"/>
    <col min="18" max="19" width="9.85546875" style="11" customWidth="1"/>
    <col min="20" max="20" width="11.7109375" style="11" customWidth="1"/>
    <col min="21" max="21" width="1" style="11" customWidth="1"/>
    <col min="22" max="22" width="10" style="11" customWidth="1"/>
    <col min="23" max="23" width="15.85546875" style="11" customWidth="1"/>
    <col min="24" max="25" width="8.85546875" style="11" customWidth="1"/>
    <col min="26" max="26" width="8.42578125" style="11" customWidth="1"/>
    <col min="27" max="27" width="12.7109375" style="11" customWidth="1"/>
    <col min="28" max="28" width="11" style="11" customWidth="1"/>
    <col min="29" max="29" width="10.5703125" style="11" customWidth="1"/>
    <col min="30" max="30" width="12.140625" style="11" customWidth="1"/>
    <col min="31" max="31" width="12" style="11" customWidth="1"/>
    <col min="32" max="32" width="10.140625" style="11" customWidth="1"/>
    <col min="33" max="33" width="11.85546875" style="11" customWidth="1"/>
    <col min="34" max="34" width="11.7109375" style="11" customWidth="1"/>
    <col min="35" max="39" width="11.42578125" style="15"/>
    <col min="40" max="40" width="14.28515625" style="15" customWidth="1"/>
    <col min="41" max="41" width="12.7109375" style="15" customWidth="1"/>
    <col min="42" max="42" width="12.28515625" style="15" customWidth="1"/>
    <col min="43" max="43" width="12" style="15" customWidth="1"/>
    <col min="44" max="56" width="11.42578125" style="15"/>
    <col min="57" max="16384" width="11.42578125" style="1"/>
  </cols>
  <sheetData>
    <row r="1" spans="1:56" x14ac:dyDescent="0.2">
      <c r="A1" s="6" t="s">
        <v>22</v>
      </c>
      <c r="B1" s="7"/>
      <c r="C1" s="7"/>
      <c r="L1" s="13" t="s">
        <v>22</v>
      </c>
    </row>
    <row r="2" spans="1:56" x14ac:dyDescent="0.2">
      <c r="A2" s="6" t="s">
        <v>23</v>
      </c>
      <c r="B2" s="7"/>
      <c r="C2" s="7"/>
      <c r="L2" s="13" t="s">
        <v>24</v>
      </c>
    </row>
    <row r="3" spans="1:56" x14ac:dyDescent="0.2">
      <c r="A3" s="6"/>
      <c r="B3" s="7"/>
      <c r="C3" s="7"/>
      <c r="L3" s="13"/>
    </row>
    <row r="4" spans="1:56" x14ac:dyDescent="0.2">
      <c r="O4" s="11" t="s">
        <v>36</v>
      </c>
      <c r="P4" s="11" t="s">
        <v>37</v>
      </c>
      <c r="Q4" s="11" t="s">
        <v>38</v>
      </c>
      <c r="R4" s="11" t="s">
        <v>39</v>
      </c>
      <c r="S4" s="11" t="s">
        <v>213</v>
      </c>
      <c r="V4" s="11" t="s">
        <v>40</v>
      </c>
      <c r="W4" s="11" t="s">
        <v>41</v>
      </c>
      <c r="X4" s="11" t="s">
        <v>42</v>
      </c>
      <c r="Y4" s="49" t="s">
        <v>129</v>
      </c>
      <c r="Z4" s="11" t="s">
        <v>43</v>
      </c>
      <c r="AA4" s="11" t="s">
        <v>44</v>
      </c>
      <c r="AB4" s="11" t="s">
        <v>216</v>
      </c>
      <c r="AC4" s="11" t="s">
        <v>219</v>
      </c>
      <c r="AD4" s="11" t="s">
        <v>221</v>
      </c>
      <c r="AE4" s="11" t="s">
        <v>224</v>
      </c>
      <c r="AF4" s="11" t="s">
        <v>45</v>
      </c>
      <c r="AG4" s="11" t="s">
        <v>47</v>
      </c>
      <c r="AH4" s="11" t="s">
        <v>50</v>
      </c>
      <c r="AI4" s="15" t="s">
        <v>53</v>
      </c>
      <c r="AJ4" s="15" t="s">
        <v>54</v>
      </c>
      <c r="AK4" s="15" t="s">
        <v>57</v>
      </c>
      <c r="AL4" s="15" t="s">
        <v>59</v>
      </c>
      <c r="AM4" s="15" t="s">
        <v>226</v>
      </c>
      <c r="AN4" s="15" t="s">
        <v>228</v>
      </c>
      <c r="AO4" s="15" t="s">
        <v>61</v>
      </c>
      <c r="AP4" s="15" t="s">
        <v>64</v>
      </c>
      <c r="AQ4" s="15" t="s">
        <v>67</v>
      </c>
      <c r="AR4" s="15" t="s">
        <v>69</v>
      </c>
      <c r="AS4" s="15" t="s">
        <v>71</v>
      </c>
      <c r="AT4" s="15" t="s">
        <v>74</v>
      </c>
      <c r="AU4" s="15" t="s">
        <v>76</v>
      </c>
      <c r="AV4" s="15" t="s">
        <v>78</v>
      </c>
      <c r="AW4" s="15" t="s">
        <v>80</v>
      </c>
      <c r="AX4" s="15" t="s">
        <v>81</v>
      </c>
      <c r="AY4" s="15" t="s">
        <v>84</v>
      </c>
      <c r="AZ4" s="15" t="s">
        <v>87</v>
      </c>
      <c r="BA4" s="5" t="s">
        <v>169</v>
      </c>
      <c r="BB4" s="5"/>
    </row>
    <row r="5" spans="1:56" s="2" customFormat="1" ht="21" customHeight="1" x14ac:dyDescent="0.2">
      <c r="A5" s="18" t="s">
        <v>1</v>
      </c>
      <c r="B5" s="18" t="s">
        <v>9</v>
      </c>
      <c r="C5" s="18" t="s">
        <v>89</v>
      </c>
      <c r="D5" s="18" t="s">
        <v>95</v>
      </c>
      <c r="E5" s="18" t="s">
        <v>25</v>
      </c>
      <c r="F5" s="19" t="s">
        <v>10</v>
      </c>
      <c r="G5" s="19" t="s">
        <v>20</v>
      </c>
      <c r="H5" s="3" t="s">
        <v>3</v>
      </c>
      <c r="I5" s="3" t="s">
        <v>7</v>
      </c>
      <c r="J5" s="3" t="s">
        <v>8</v>
      </c>
      <c r="K5" s="20" t="s">
        <v>16</v>
      </c>
      <c r="L5" s="21" t="s">
        <v>1</v>
      </c>
      <c r="M5" s="22" t="s">
        <v>3</v>
      </c>
      <c r="N5" s="3" t="s">
        <v>5</v>
      </c>
      <c r="O5" s="3" t="s">
        <v>5</v>
      </c>
      <c r="P5" s="3" t="s">
        <v>14</v>
      </c>
      <c r="Q5" s="3" t="s">
        <v>26</v>
      </c>
      <c r="R5" s="3" t="s">
        <v>28</v>
      </c>
      <c r="S5" s="3" t="s">
        <v>214</v>
      </c>
      <c r="T5" s="3" t="s">
        <v>8</v>
      </c>
      <c r="U5" s="3"/>
      <c r="V5" s="3" t="s">
        <v>12</v>
      </c>
      <c r="W5" s="3" t="s">
        <v>30</v>
      </c>
      <c r="X5" s="3" t="s">
        <v>32</v>
      </c>
      <c r="Y5" s="3" t="s">
        <v>6</v>
      </c>
      <c r="Z5" s="3" t="s">
        <v>18</v>
      </c>
      <c r="AA5" s="3" t="s">
        <v>34</v>
      </c>
      <c r="AB5" s="3" t="s">
        <v>217</v>
      </c>
      <c r="AC5" s="3" t="s">
        <v>220</v>
      </c>
      <c r="AD5" s="3" t="s">
        <v>222</v>
      </c>
      <c r="AE5" s="3" t="s">
        <v>222</v>
      </c>
      <c r="AF5" s="3" t="s">
        <v>46</v>
      </c>
      <c r="AG5" s="2" t="s">
        <v>48</v>
      </c>
      <c r="AH5" s="3" t="s">
        <v>51</v>
      </c>
      <c r="AI5" s="2" t="s">
        <v>51</v>
      </c>
      <c r="AJ5" s="2" t="s">
        <v>55</v>
      </c>
      <c r="AK5" s="2" t="s">
        <v>58</v>
      </c>
      <c r="AL5" s="2" t="s">
        <v>60</v>
      </c>
      <c r="AM5" s="2" t="s">
        <v>12</v>
      </c>
      <c r="AN5" s="2" t="s">
        <v>229</v>
      </c>
      <c r="AO5" s="2" t="s">
        <v>62</v>
      </c>
      <c r="AP5" s="2" t="s">
        <v>65</v>
      </c>
      <c r="AQ5" s="2" t="s">
        <v>68</v>
      </c>
      <c r="AR5" s="2" t="s">
        <v>70</v>
      </c>
      <c r="AS5" s="2" t="s">
        <v>72</v>
      </c>
      <c r="AT5" s="2" t="s">
        <v>17</v>
      </c>
      <c r="AU5" s="2" t="s">
        <v>77</v>
      </c>
      <c r="AV5" s="2" t="s">
        <v>79</v>
      </c>
      <c r="AW5" s="2" t="s">
        <v>30</v>
      </c>
      <c r="AX5" s="2" t="s">
        <v>82</v>
      </c>
      <c r="AY5" s="2" t="s">
        <v>85</v>
      </c>
      <c r="AZ5" s="2" t="s">
        <v>88</v>
      </c>
      <c r="BA5" s="2" t="s">
        <v>17</v>
      </c>
      <c r="BB5" s="2" t="s">
        <v>8</v>
      </c>
    </row>
    <row r="6" spans="1:56" s="3" customFormat="1" x14ac:dyDescent="0.2">
      <c r="A6" s="18"/>
      <c r="B6" s="18" t="s">
        <v>2</v>
      </c>
      <c r="C6" s="18" t="s">
        <v>90</v>
      </c>
      <c r="D6" s="18" t="s">
        <v>96</v>
      </c>
      <c r="E6" s="18"/>
      <c r="F6" s="19" t="s">
        <v>11</v>
      </c>
      <c r="G6" s="19"/>
      <c r="J6" s="3" t="s">
        <v>3</v>
      </c>
      <c r="K6" s="20" t="s">
        <v>4</v>
      </c>
      <c r="L6" s="21"/>
      <c r="M6" s="22"/>
      <c r="P6" s="3" t="s">
        <v>15</v>
      </c>
      <c r="Q6" s="3" t="s">
        <v>27</v>
      </c>
      <c r="R6" s="3" t="s">
        <v>29</v>
      </c>
      <c r="S6" s="3" t="s">
        <v>215</v>
      </c>
      <c r="T6" s="3" t="s">
        <v>178</v>
      </c>
      <c r="V6" s="3" t="s">
        <v>13</v>
      </c>
      <c r="W6" s="3" t="s">
        <v>31</v>
      </c>
      <c r="X6" s="3" t="s">
        <v>33</v>
      </c>
      <c r="AA6" s="3" t="s">
        <v>35</v>
      </c>
      <c r="AB6" s="3" t="s">
        <v>218</v>
      </c>
      <c r="AC6" s="3" t="s">
        <v>218</v>
      </c>
      <c r="AD6" s="3" t="s">
        <v>223</v>
      </c>
      <c r="AE6" s="3" t="s">
        <v>225</v>
      </c>
      <c r="AG6" s="3" t="s">
        <v>49</v>
      </c>
      <c r="AH6" s="3" t="s">
        <v>52</v>
      </c>
      <c r="AI6" s="3" t="s">
        <v>49</v>
      </c>
      <c r="AJ6" s="3" t="s">
        <v>56</v>
      </c>
      <c r="AM6" s="3" t="s">
        <v>227</v>
      </c>
      <c r="AN6" s="3" t="s">
        <v>230</v>
      </c>
      <c r="AO6" s="3" t="s">
        <v>63</v>
      </c>
      <c r="AP6" s="3" t="s">
        <v>66</v>
      </c>
      <c r="AQ6" s="3" t="s">
        <v>66</v>
      </c>
      <c r="AS6" s="3" t="s">
        <v>73</v>
      </c>
      <c r="AT6" s="3" t="s">
        <v>75</v>
      </c>
      <c r="AU6" s="3" t="s">
        <v>49</v>
      </c>
      <c r="AV6" s="3" t="s">
        <v>49</v>
      </c>
      <c r="AW6" s="3" t="s">
        <v>49</v>
      </c>
      <c r="AX6" s="3" t="s">
        <v>83</v>
      </c>
      <c r="AY6" s="3" t="s">
        <v>86</v>
      </c>
      <c r="AZ6" s="3" t="s">
        <v>49</v>
      </c>
      <c r="BA6" s="3" t="s">
        <v>211</v>
      </c>
      <c r="BB6" s="3" t="s">
        <v>174</v>
      </c>
    </row>
    <row r="7" spans="1:56" s="3" customFormat="1" x14ac:dyDescent="0.2">
      <c r="A7" s="18"/>
      <c r="B7" s="18"/>
      <c r="C7" s="18"/>
      <c r="D7" s="18"/>
      <c r="E7" s="18"/>
      <c r="F7" s="19"/>
      <c r="G7" s="19"/>
      <c r="I7" s="23"/>
      <c r="J7" s="23"/>
      <c r="K7" s="20"/>
      <c r="L7" s="21"/>
      <c r="M7" s="22"/>
    </row>
    <row r="8" spans="1:56" x14ac:dyDescent="0.2">
      <c r="B8" s="8" t="s">
        <v>19</v>
      </c>
      <c r="K8" s="12">
        <v>21303.63</v>
      </c>
    </row>
    <row r="10" spans="1:56" x14ac:dyDescent="0.2">
      <c r="B10" s="7" t="s">
        <v>137</v>
      </c>
      <c r="D10" s="24"/>
      <c r="E10" s="24"/>
    </row>
    <row r="11" spans="1:56" x14ac:dyDescent="0.2">
      <c r="A11" s="43" t="s">
        <v>91</v>
      </c>
      <c r="B11" s="44" t="s">
        <v>92</v>
      </c>
      <c r="C11" s="8" t="s">
        <v>207</v>
      </c>
      <c r="D11" s="45" t="s">
        <v>98</v>
      </c>
      <c r="E11" s="45" t="s">
        <v>78</v>
      </c>
      <c r="F11" s="9">
        <v>541</v>
      </c>
      <c r="G11" s="50" t="s">
        <v>133</v>
      </c>
      <c r="H11" s="10">
        <v>195</v>
      </c>
      <c r="I11" s="11">
        <v>0</v>
      </c>
      <c r="J11" s="11">
        <v>195</v>
      </c>
      <c r="K11" s="12">
        <f>SUM(K8-J11)</f>
        <v>21108.63</v>
      </c>
      <c r="L11" s="46" t="s">
        <v>91</v>
      </c>
      <c r="M11" s="14">
        <v>195</v>
      </c>
      <c r="T11" s="11">
        <f>SUM(O11:R11)</f>
        <v>0</v>
      </c>
      <c r="AV11" s="15">
        <v>195</v>
      </c>
      <c r="BB11" s="15">
        <f t="shared" ref="BB11:BB16" si="0">SUM(V11:BA11)</f>
        <v>195</v>
      </c>
    </row>
    <row r="12" spans="1:56" s="4" customFormat="1" x14ac:dyDescent="0.2">
      <c r="A12" s="46" t="s">
        <v>91</v>
      </c>
      <c r="B12" s="47" t="s">
        <v>93</v>
      </c>
      <c r="C12" s="25" t="s">
        <v>207</v>
      </c>
      <c r="D12" s="48" t="s">
        <v>99</v>
      </c>
      <c r="E12" s="48" t="s">
        <v>45</v>
      </c>
      <c r="F12" s="27">
        <v>542</v>
      </c>
      <c r="G12" s="51" t="s">
        <v>133</v>
      </c>
      <c r="H12" s="14">
        <v>21.45</v>
      </c>
      <c r="I12" s="28">
        <v>4.29</v>
      </c>
      <c r="J12" s="28">
        <v>25.74</v>
      </c>
      <c r="K12" s="12">
        <f>SUM(K11-J12)</f>
        <v>21082.89</v>
      </c>
      <c r="L12" s="46" t="s">
        <v>91</v>
      </c>
      <c r="M12" s="14">
        <v>25.74</v>
      </c>
      <c r="N12" s="28"/>
      <c r="O12" s="28"/>
      <c r="P12" s="28"/>
      <c r="Q12" s="28"/>
      <c r="R12" s="28"/>
      <c r="S12" s="28"/>
      <c r="T12" s="11">
        <f t="shared" ref="T12:T17" si="1">SUM(O12:R12)</f>
        <v>0</v>
      </c>
      <c r="U12" s="11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>
        <v>25.74</v>
      </c>
      <c r="AG12" s="28"/>
      <c r="AH12" s="11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15">
        <f t="shared" si="0"/>
        <v>25.74</v>
      </c>
      <c r="BC12" s="30"/>
      <c r="BD12" s="30"/>
    </row>
    <row r="13" spans="1:56" s="4" customFormat="1" x14ac:dyDescent="0.2">
      <c r="A13" s="46" t="s">
        <v>91</v>
      </c>
      <c r="B13" s="25" t="s">
        <v>94</v>
      </c>
      <c r="C13" s="25" t="s">
        <v>207</v>
      </c>
      <c r="D13" s="48" t="s">
        <v>100</v>
      </c>
      <c r="E13" s="26" t="s">
        <v>81</v>
      </c>
      <c r="F13" s="27">
        <v>543</v>
      </c>
      <c r="G13" s="27" t="s">
        <v>133</v>
      </c>
      <c r="H13" s="14">
        <v>56.9</v>
      </c>
      <c r="I13" s="28">
        <v>0</v>
      </c>
      <c r="J13" s="28">
        <v>56.9</v>
      </c>
      <c r="K13" s="12">
        <f t="shared" ref="K13:K17" si="2">SUM(K12-J13)</f>
        <v>21025.989999999998</v>
      </c>
      <c r="L13" s="46" t="s">
        <v>91</v>
      </c>
      <c r="M13" s="14">
        <v>56.9</v>
      </c>
      <c r="N13" s="28"/>
      <c r="O13" s="28"/>
      <c r="P13" s="28"/>
      <c r="Q13" s="28"/>
      <c r="R13" s="28"/>
      <c r="S13" s="28"/>
      <c r="T13" s="11">
        <f t="shared" si="1"/>
        <v>0</v>
      </c>
      <c r="U13" s="11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11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>
        <v>56.9</v>
      </c>
      <c r="AY13" s="30"/>
      <c r="AZ13" s="30"/>
      <c r="BA13" s="30"/>
      <c r="BB13" s="15">
        <f t="shared" si="0"/>
        <v>56.9</v>
      </c>
      <c r="BC13" s="30"/>
      <c r="BD13" s="30"/>
    </row>
    <row r="14" spans="1:56" s="4" customFormat="1" x14ac:dyDescent="0.2">
      <c r="A14" s="46" t="s">
        <v>91</v>
      </c>
      <c r="B14" s="25" t="s">
        <v>97</v>
      </c>
      <c r="C14" s="25" t="s">
        <v>207</v>
      </c>
      <c r="D14" s="48" t="s">
        <v>101</v>
      </c>
      <c r="E14" s="48" t="s">
        <v>216</v>
      </c>
      <c r="F14" s="27">
        <v>544</v>
      </c>
      <c r="G14" s="51" t="s">
        <v>133</v>
      </c>
      <c r="H14" s="14"/>
      <c r="I14" s="28"/>
      <c r="J14" s="28">
        <v>120</v>
      </c>
      <c r="K14" s="12">
        <f t="shared" si="2"/>
        <v>20905.989999999998</v>
      </c>
      <c r="L14" s="46" t="s">
        <v>91</v>
      </c>
      <c r="M14" s="14">
        <v>120</v>
      </c>
      <c r="N14" s="28"/>
      <c r="O14" s="28"/>
      <c r="P14" s="28"/>
      <c r="Q14" s="28"/>
      <c r="R14" s="28"/>
      <c r="S14" s="28"/>
      <c r="T14" s="11">
        <f t="shared" si="1"/>
        <v>0</v>
      </c>
      <c r="U14" s="11"/>
      <c r="V14" s="28"/>
      <c r="W14" s="28"/>
      <c r="X14" s="28"/>
      <c r="Y14" s="28"/>
      <c r="Z14" s="28"/>
      <c r="AA14" s="28"/>
      <c r="AB14" s="28">
        <v>120</v>
      </c>
      <c r="AC14" s="28"/>
      <c r="AD14" s="28"/>
      <c r="AE14" s="28"/>
      <c r="AF14" s="28"/>
      <c r="AG14" s="28"/>
      <c r="AH14" s="11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15">
        <f t="shared" si="0"/>
        <v>120</v>
      </c>
      <c r="BC14" s="30"/>
      <c r="BD14" s="30"/>
    </row>
    <row r="15" spans="1:56" x14ac:dyDescent="0.2">
      <c r="A15" s="43" t="s">
        <v>91</v>
      </c>
      <c r="B15" s="44" t="s">
        <v>68</v>
      </c>
      <c r="C15" s="25" t="s">
        <v>207</v>
      </c>
      <c r="D15" s="45" t="s">
        <v>66</v>
      </c>
      <c r="E15" s="45" t="s">
        <v>67</v>
      </c>
      <c r="F15" s="9">
        <v>545</v>
      </c>
      <c r="G15" s="9" t="s">
        <v>133</v>
      </c>
      <c r="J15" s="11">
        <v>670</v>
      </c>
      <c r="K15" s="12">
        <f t="shared" si="2"/>
        <v>20235.989999999998</v>
      </c>
      <c r="L15" s="46" t="s">
        <v>91</v>
      </c>
      <c r="M15" s="14">
        <v>670</v>
      </c>
      <c r="T15" s="11">
        <f t="shared" si="1"/>
        <v>0</v>
      </c>
      <c r="AQ15" s="15">
        <v>670</v>
      </c>
      <c r="BB15" s="15">
        <f t="shared" si="0"/>
        <v>670</v>
      </c>
    </row>
    <row r="16" spans="1:56" x14ac:dyDescent="0.2">
      <c r="A16" s="43" t="s">
        <v>102</v>
      </c>
      <c r="B16" s="44" t="s">
        <v>103</v>
      </c>
      <c r="C16" s="8" t="s">
        <v>207</v>
      </c>
      <c r="D16" s="45" t="s">
        <v>104</v>
      </c>
      <c r="E16" s="45" t="s">
        <v>53</v>
      </c>
      <c r="F16" s="9">
        <v>546</v>
      </c>
      <c r="G16" s="50" t="s">
        <v>133</v>
      </c>
      <c r="H16" s="10">
        <v>54</v>
      </c>
      <c r="I16" s="11">
        <v>0</v>
      </c>
      <c r="J16" s="11">
        <v>54</v>
      </c>
      <c r="K16" s="12">
        <f t="shared" si="2"/>
        <v>20181.989999999998</v>
      </c>
      <c r="L16" s="46" t="s">
        <v>91</v>
      </c>
      <c r="M16" s="14">
        <v>54</v>
      </c>
      <c r="T16" s="11">
        <f t="shared" si="1"/>
        <v>0</v>
      </c>
      <c r="AI16" s="15">
        <v>54</v>
      </c>
      <c r="BB16" s="15">
        <f t="shared" si="0"/>
        <v>54</v>
      </c>
    </row>
    <row r="17" spans="1:56" x14ac:dyDescent="0.2">
      <c r="A17" s="43" t="s">
        <v>21</v>
      </c>
      <c r="B17" s="44" t="s">
        <v>94</v>
      </c>
      <c r="D17" s="45" t="s">
        <v>5</v>
      </c>
      <c r="E17" s="45" t="s">
        <v>36</v>
      </c>
      <c r="G17" s="50" t="s">
        <v>133</v>
      </c>
      <c r="J17" s="11">
        <v>-23625</v>
      </c>
      <c r="K17" s="29">
        <f t="shared" si="2"/>
        <v>43806.99</v>
      </c>
      <c r="L17" s="46" t="s">
        <v>91</v>
      </c>
      <c r="M17" s="14">
        <v>23625</v>
      </c>
      <c r="O17" s="11">
        <v>23625</v>
      </c>
      <c r="T17" s="11">
        <f t="shared" si="1"/>
        <v>23625</v>
      </c>
    </row>
    <row r="18" spans="1:56" x14ac:dyDescent="0.2">
      <c r="A18" s="43"/>
      <c r="B18" s="7" t="s">
        <v>132</v>
      </c>
      <c r="D18" s="45"/>
      <c r="E18" s="45"/>
    </row>
    <row r="19" spans="1:56" x14ac:dyDescent="0.2">
      <c r="A19" s="43"/>
      <c r="B19" s="7" t="s">
        <v>134</v>
      </c>
      <c r="D19" s="45"/>
      <c r="E19" s="45"/>
    </row>
    <row r="20" spans="1:56" x14ac:dyDescent="0.2">
      <c r="A20" s="43"/>
      <c r="B20" s="44"/>
      <c r="D20" s="45"/>
      <c r="E20" s="45"/>
    </row>
    <row r="21" spans="1:56" x14ac:dyDescent="0.2">
      <c r="A21" s="43" t="s">
        <v>105</v>
      </c>
      <c r="B21" s="44" t="s">
        <v>106</v>
      </c>
      <c r="C21" s="44" t="s">
        <v>130</v>
      </c>
      <c r="D21" s="45" t="s">
        <v>107</v>
      </c>
      <c r="E21" s="45" t="s">
        <v>43</v>
      </c>
      <c r="F21" s="9">
        <v>547</v>
      </c>
      <c r="G21" s="50" t="s">
        <v>133</v>
      </c>
      <c r="H21" s="10">
        <v>700.32</v>
      </c>
      <c r="I21" s="11">
        <v>0</v>
      </c>
      <c r="J21" s="11">
        <v>700.32</v>
      </c>
      <c r="K21" s="12">
        <f>SUM(K17-J21)</f>
        <v>43106.67</v>
      </c>
      <c r="L21" s="46" t="s">
        <v>105</v>
      </c>
      <c r="M21" s="14">
        <v>700.32</v>
      </c>
      <c r="T21" s="11">
        <f t="shared" ref="T21:T28" si="3">SUM(O21:R21)</f>
        <v>0</v>
      </c>
      <c r="Z21" s="11">
        <v>700.32</v>
      </c>
      <c r="BB21" s="15">
        <f t="shared" ref="BB21:BB28" si="4">SUM(V21:BA21)</f>
        <v>700.32</v>
      </c>
    </row>
    <row r="22" spans="1:56" x14ac:dyDescent="0.2">
      <c r="A22" s="43" t="s">
        <v>105</v>
      </c>
      <c r="B22" s="44" t="s">
        <v>108</v>
      </c>
      <c r="C22" s="44" t="s">
        <v>130</v>
      </c>
      <c r="D22" s="45" t="s">
        <v>109</v>
      </c>
      <c r="E22" s="45" t="s">
        <v>44</v>
      </c>
      <c r="F22" s="9">
        <v>548</v>
      </c>
      <c r="G22" s="50" t="s">
        <v>133</v>
      </c>
      <c r="H22" s="10">
        <v>240.35</v>
      </c>
      <c r="I22" s="11">
        <v>0</v>
      </c>
      <c r="J22" s="11">
        <v>240.35</v>
      </c>
      <c r="K22" s="12">
        <f>SUM(K21-J22)</f>
        <v>42866.32</v>
      </c>
      <c r="L22" s="46" t="s">
        <v>105</v>
      </c>
      <c r="M22" s="14">
        <v>240.35</v>
      </c>
      <c r="T22" s="11">
        <f t="shared" si="3"/>
        <v>0</v>
      </c>
      <c r="AA22" s="11">
        <v>240.35</v>
      </c>
      <c r="BB22" s="15">
        <f t="shared" si="4"/>
        <v>240.35</v>
      </c>
    </row>
    <row r="23" spans="1:56" x14ac:dyDescent="0.2">
      <c r="A23" s="43" t="s">
        <v>105</v>
      </c>
      <c r="B23" s="8" t="s">
        <v>110</v>
      </c>
      <c r="C23" s="44" t="s">
        <v>130</v>
      </c>
      <c r="D23" s="24" t="s">
        <v>111</v>
      </c>
      <c r="E23" s="45" t="s">
        <v>228</v>
      </c>
      <c r="F23" s="9">
        <v>549</v>
      </c>
      <c r="G23" s="50" t="s">
        <v>133</v>
      </c>
      <c r="H23" s="10">
        <v>37.43</v>
      </c>
      <c r="I23" s="11">
        <v>7.49</v>
      </c>
      <c r="J23" s="11">
        <v>44.92</v>
      </c>
      <c r="K23" s="12">
        <f t="shared" ref="K23:K28" si="5">SUM(K22-J23)</f>
        <v>42821.4</v>
      </c>
      <c r="L23" s="46" t="s">
        <v>105</v>
      </c>
      <c r="M23" s="14">
        <v>44.92</v>
      </c>
      <c r="N23" s="32"/>
      <c r="O23" s="33"/>
      <c r="P23" s="33"/>
      <c r="Q23" s="33"/>
      <c r="R23" s="33"/>
      <c r="S23" s="33"/>
      <c r="T23" s="11">
        <f t="shared" si="3"/>
        <v>0</v>
      </c>
      <c r="V23" s="33"/>
      <c r="W23" s="34"/>
      <c r="X23" s="33"/>
      <c r="Y23" s="33"/>
      <c r="Z23" s="33"/>
      <c r="AA23" s="33"/>
      <c r="AB23" s="33"/>
      <c r="AC23" s="33"/>
      <c r="AD23" s="34"/>
      <c r="AE23" s="34"/>
      <c r="AF23" s="34"/>
      <c r="AG23" s="34"/>
      <c r="AI23" s="35"/>
      <c r="AJ23" s="35"/>
      <c r="AK23" s="35"/>
      <c r="AL23" s="35"/>
      <c r="AM23" s="35"/>
      <c r="AN23" s="35">
        <v>44.92</v>
      </c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15">
        <f t="shared" si="4"/>
        <v>44.92</v>
      </c>
      <c r="BC23" s="35"/>
      <c r="BD23" s="35"/>
    </row>
    <row r="24" spans="1:56" x14ac:dyDescent="0.2">
      <c r="A24" s="43" t="s">
        <v>105</v>
      </c>
      <c r="B24" s="8" t="s">
        <v>112</v>
      </c>
      <c r="C24" s="44" t="s">
        <v>130</v>
      </c>
      <c r="D24" s="45" t="s">
        <v>113</v>
      </c>
      <c r="E24" s="45" t="s">
        <v>231</v>
      </c>
      <c r="F24" s="9">
        <v>550</v>
      </c>
      <c r="G24" s="50" t="s">
        <v>133</v>
      </c>
      <c r="H24" s="10">
        <v>376</v>
      </c>
      <c r="I24" s="11">
        <v>0</v>
      </c>
      <c r="J24" s="11">
        <v>376</v>
      </c>
      <c r="K24" s="12">
        <f t="shared" si="5"/>
        <v>42445.4</v>
      </c>
      <c r="L24" s="46" t="s">
        <v>105</v>
      </c>
      <c r="M24" s="14">
        <v>376</v>
      </c>
      <c r="N24" s="32"/>
      <c r="O24" s="33"/>
      <c r="P24" s="33"/>
      <c r="Q24" s="36"/>
      <c r="R24" s="33"/>
      <c r="S24" s="33"/>
      <c r="T24" s="11">
        <f t="shared" si="3"/>
        <v>0</v>
      </c>
      <c r="V24" s="33"/>
      <c r="W24" s="34"/>
      <c r="X24" s="33"/>
      <c r="Y24" s="33"/>
      <c r="Z24" s="33"/>
      <c r="AA24" s="33"/>
      <c r="AB24" s="33"/>
      <c r="AC24" s="33"/>
      <c r="AD24" s="34">
        <v>24</v>
      </c>
      <c r="AE24" s="34">
        <v>352</v>
      </c>
      <c r="AF24" s="34"/>
      <c r="AG24" s="34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15">
        <f t="shared" si="4"/>
        <v>376</v>
      </c>
      <c r="BC24" s="35"/>
      <c r="BD24" s="35"/>
    </row>
    <row r="25" spans="1:56" s="4" customFormat="1" x14ac:dyDescent="0.2">
      <c r="A25" s="46" t="s">
        <v>105</v>
      </c>
      <c r="B25" s="47" t="s">
        <v>114</v>
      </c>
      <c r="C25" s="44" t="s">
        <v>130</v>
      </c>
      <c r="D25" s="48" t="s">
        <v>115</v>
      </c>
      <c r="E25" s="48" t="s">
        <v>74</v>
      </c>
      <c r="F25" s="27">
        <v>551</v>
      </c>
      <c r="G25" s="51" t="s">
        <v>133</v>
      </c>
      <c r="H25" s="14">
        <v>106.95</v>
      </c>
      <c r="I25" s="28">
        <v>5.35</v>
      </c>
      <c r="J25" s="28">
        <v>112.3</v>
      </c>
      <c r="K25" s="12">
        <f t="shared" si="5"/>
        <v>42333.1</v>
      </c>
      <c r="L25" s="46" t="s">
        <v>105</v>
      </c>
      <c r="M25" s="14">
        <v>112.3</v>
      </c>
      <c r="N25" s="37"/>
      <c r="O25" s="38"/>
      <c r="P25" s="38"/>
      <c r="Q25" s="39"/>
      <c r="R25" s="38"/>
      <c r="S25" s="38"/>
      <c r="T25" s="11">
        <f t="shared" si="3"/>
        <v>0</v>
      </c>
      <c r="U25" s="11"/>
      <c r="V25" s="38"/>
      <c r="W25" s="40"/>
      <c r="X25" s="38"/>
      <c r="Y25" s="38"/>
      <c r="Z25" s="38"/>
      <c r="AA25" s="38"/>
      <c r="AB25" s="38"/>
      <c r="AC25" s="38"/>
      <c r="AD25" s="40"/>
      <c r="AE25" s="40"/>
      <c r="AF25" s="40"/>
      <c r="AG25" s="40"/>
      <c r="AH25" s="1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>
        <v>112.3</v>
      </c>
      <c r="AU25" s="41"/>
      <c r="AV25" s="41"/>
      <c r="AW25" s="41"/>
      <c r="AX25" s="41"/>
      <c r="AY25" s="41"/>
      <c r="AZ25" s="41"/>
      <c r="BA25" s="41"/>
      <c r="BB25" s="15">
        <f t="shared" si="4"/>
        <v>112.3</v>
      </c>
      <c r="BC25" s="41"/>
      <c r="BD25" s="41"/>
    </row>
    <row r="26" spans="1:56" x14ac:dyDescent="0.2">
      <c r="A26" s="43" t="s">
        <v>105</v>
      </c>
      <c r="B26" s="44" t="s">
        <v>116</v>
      </c>
      <c r="C26" s="44" t="s">
        <v>130</v>
      </c>
      <c r="D26" s="45" t="s">
        <v>117</v>
      </c>
      <c r="E26" s="45" t="s">
        <v>71</v>
      </c>
      <c r="F26" s="9">
        <v>552</v>
      </c>
      <c r="G26" s="50" t="s">
        <v>133</v>
      </c>
      <c r="H26" s="10">
        <v>517.71</v>
      </c>
      <c r="I26" s="11">
        <v>103.54</v>
      </c>
      <c r="J26" s="11">
        <v>621.25</v>
      </c>
      <c r="K26" s="12">
        <f t="shared" si="5"/>
        <v>41711.85</v>
      </c>
      <c r="L26" s="46" t="s">
        <v>105</v>
      </c>
      <c r="M26" s="14">
        <v>621.25</v>
      </c>
      <c r="N26" s="32"/>
      <c r="O26" s="33"/>
      <c r="P26" s="33"/>
      <c r="Q26" s="36"/>
      <c r="R26" s="33"/>
      <c r="S26" s="33"/>
      <c r="T26" s="11">
        <f t="shared" si="3"/>
        <v>0</v>
      </c>
      <c r="V26" s="33"/>
      <c r="W26" s="34"/>
      <c r="X26" s="33"/>
      <c r="Y26" s="33"/>
      <c r="Z26" s="33"/>
      <c r="AA26" s="33"/>
      <c r="AB26" s="33"/>
      <c r="AC26" s="33"/>
      <c r="AD26" s="34"/>
      <c r="AE26" s="34"/>
      <c r="AF26" s="34"/>
      <c r="AG26" s="34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>
        <v>621.25</v>
      </c>
      <c r="AT26" s="35"/>
      <c r="AU26" s="35"/>
      <c r="AV26" s="35"/>
      <c r="AW26" s="35"/>
      <c r="AX26" s="35"/>
      <c r="AY26" s="35"/>
      <c r="AZ26" s="35"/>
      <c r="BA26" s="35"/>
      <c r="BB26" s="15">
        <f t="shared" si="4"/>
        <v>621.25</v>
      </c>
      <c r="BC26" s="35"/>
      <c r="BD26" s="35"/>
    </row>
    <row r="27" spans="1:56" x14ac:dyDescent="0.2">
      <c r="A27" s="43" t="s">
        <v>105</v>
      </c>
      <c r="B27" s="44" t="s">
        <v>118</v>
      </c>
      <c r="C27" s="44" t="s">
        <v>130</v>
      </c>
      <c r="D27" s="45" t="s">
        <v>119</v>
      </c>
      <c r="E27" s="45" t="s">
        <v>219</v>
      </c>
      <c r="F27" s="9">
        <v>553</v>
      </c>
      <c r="G27" s="50" t="s">
        <v>133</v>
      </c>
      <c r="H27" s="10">
        <v>400</v>
      </c>
      <c r="I27" s="11">
        <v>80</v>
      </c>
      <c r="J27" s="11">
        <v>480</v>
      </c>
      <c r="K27" s="12">
        <f t="shared" si="5"/>
        <v>41231.85</v>
      </c>
      <c r="L27" s="46" t="s">
        <v>105</v>
      </c>
      <c r="M27" s="14">
        <v>480</v>
      </c>
      <c r="N27" s="32"/>
      <c r="O27" s="33"/>
      <c r="P27" s="33"/>
      <c r="Q27" s="33"/>
      <c r="R27" s="33"/>
      <c r="S27" s="33"/>
      <c r="T27" s="11">
        <f t="shared" si="3"/>
        <v>0</v>
      </c>
      <c r="V27" s="33"/>
      <c r="W27" s="34"/>
      <c r="X27" s="33"/>
      <c r="Y27" s="33"/>
      <c r="Z27" s="33"/>
      <c r="AA27" s="33"/>
      <c r="AB27" s="33"/>
      <c r="AC27" s="33">
        <v>480</v>
      </c>
      <c r="AD27" s="34"/>
      <c r="AE27" s="34"/>
      <c r="AG27" s="42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15">
        <f t="shared" si="4"/>
        <v>480</v>
      </c>
      <c r="BC27" s="35"/>
      <c r="BD27" s="35"/>
    </row>
    <row r="28" spans="1:56" x14ac:dyDescent="0.2">
      <c r="A28" s="43" t="s">
        <v>105</v>
      </c>
      <c r="B28" s="8" t="s">
        <v>120</v>
      </c>
      <c r="C28" s="44" t="s">
        <v>130</v>
      </c>
      <c r="D28" s="45" t="s">
        <v>66</v>
      </c>
      <c r="E28" s="45" t="s">
        <v>64</v>
      </c>
      <c r="F28" s="9">
        <v>554</v>
      </c>
      <c r="G28" s="50" t="s">
        <v>133</v>
      </c>
      <c r="H28" s="10">
        <v>3275</v>
      </c>
      <c r="I28" s="11">
        <v>0</v>
      </c>
      <c r="J28" s="11">
        <v>3275</v>
      </c>
      <c r="K28" s="29">
        <f t="shared" si="5"/>
        <v>37956.85</v>
      </c>
      <c r="L28" s="46" t="s">
        <v>105</v>
      </c>
      <c r="M28" s="14">
        <v>3275</v>
      </c>
      <c r="N28" s="32"/>
      <c r="O28" s="33"/>
      <c r="P28" s="33"/>
      <c r="Q28" s="33"/>
      <c r="R28" s="33"/>
      <c r="S28" s="33"/>
      <c r="T28" s="11">
        <f t="shared" si="3"/>
        <v>0</v>
      </c>
      <c r="V28" s="33"/>
      <c r="W28" s="34"/>
      <c r="X28" s="33"/>
      <c r="Y28" s="33"/>
      <c r="Z28" s="33"/>
      <c r="AA28" s="33"/>
      <c r="AB28" s="33"/>
      <c r="AC28" s="33"/>
      <c r="AD28" s="34"/>
      <c r="AE28" s="34"/>
      <c r="AG28" s="42"/>
      <c r="AI28" s="35"/>
      <c r="AJ28" s="35"/>
      <c r="AK28" s="35"/>
      <c r="AL28" s="35"/>
      <c r="AM28" s="35"/>
      <c r="AN28" s="35"/>
      <c r="AO28" s="35"/>
      <c r="AP28" s="35">
        <v>3275</v>
      </c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15">
        <f t="shared" si="4"/>
        <v>3275</v>
      </c>
      <c r="BC28" s="35">
        <f>SUM(BB8:BB28)</f>
        <v>6971.7800000000007</v>
      </c>
      <c r="BD28" s="35"/>
    </row>
    <row r="29" spans="1:56" x14ac:dyDescent="0.2">
      <c r="A29" s="43"/>
      <c r="B29" s="7" t="s">
        <v>135</v>
      </c>
      <c r="C29" s="44"/>
      <c r="D29" s="45"/>
      <c r="E29" s="45"/>
      <c r="G29" s="50"/>
      <c r="K29" s="29"/>
      <c r="L29" s="46"/>
      <c r="N29" s="32"/>
      <c r="O29" s="33"/>
      <c r="P29" s="33"/>
      <c r="Q29" s="33"/>
      <c r="R29" s="33"/>
      <c r="S29" s="33"/>
      <c r="T29" s="33"/>
      <c r="U29" s="33"/>
      <c r="V29" s="33"/>
      <c r="W29" s="34"/>
      <c r="X29" s="33"/>
      <c r="Y29" s="33"/>
      <c r="Z29" s="33"/>
      <c r="AA29" s="33"/>
      <c r="AB29" s="33"/>
      <c r="AC29" s="33"/>
      <c r="AD29" s="34"/>
      <c r="AE29" s="34"/>
      <c r="AG29" s="42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</row>
    <row r="30" spans="1:56" x14ac:dyDescent="0.2">
      <c r="A30" s="43"/>
      <c r="B30" s="7"/>
      <c r="C30" s="44"/>
      <c r="D30" s="45"/>
      <c r="E30" s="45"/>
      <c r="G30" s="50"/>
      <c r="K30" s="29"/>
      <c r="L30" s="46"/>
      <c r="N30" s="32"/>
      <c r="O30" s="33"/>
      <c r="P30" s="33"/>
      <c r="Q30" s="33"/>
      <c r="R30" s="33"/>
      <c r="S30" s="33"/>
      <c r="T30" s="33"/>
      <c r="U30" s="33"/>
      <c r="V30" s="33"/>
      <c r="W30" s="34"/>
      <c r="X30" s="33"/>
      <c r="Y30" s="33"/>
      <c r="Z30" s="33"/>
      <c r="AA30" s="33"/>
      <c r="AB30" s="33"/>
      <c r="AC30" s="33"/>
      <c r="AD30" s="34"/>
      <c r="AE30" s="34"/>
      <c r="AG30" s="42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</row>
    <row r="31" spans="1:56" x14ac:dyDescent="0.2">
      <c r="B31" s="44"/>
      <c r="D31" s="24"/>
      <c r="E31" s="24"/>
      <c r="I31" s="10"/>
      <c r="J31" s="10"/>
      <c r="L31" s="46" t="s">
        <v>0</v>
      </c>
      <c r="N31" s="32"/>
      <c r="O31" s="14">
        <f>SUM(O11:O30)</f>
        <v>23625</v>
      </c>
      <c r="P31" s="14">
        <f t="shared" ref="P31:T31" si="6">SUM(P11:P30)</f>
        <v>0</v>
      </c>
      <c r="Q31" s="14">
        <f t="shared" si="6"/>
        <v>0</v>
      </c>
      <c r="R31" s="14">
        <f t="shared" si="6"/>
        <v>0</v>
      </c>
      <c r="S31" s="14"/>
      <c r="T31" s="14">
        <f t="shared" si="6"/>
        <v>23625</v>
      </c>
      <c r="U31" s="14"/>
      <c r="V31" s="14">
        <f t="shared" ref="V31" si="7">SUM(V11:V30)</f>
        <v>0</v>
      </c>
      <c r="W31" s="14">
        <f t="shared" ref="W31" si="8">SUM(W11:W30)</f>
        <v>0</v>
      </c>
      <c r="X31" s="14">
        <f t="shared" ref="X31" si="9">SUM(X11:X30)</f>
        <v>0</v>
      </c>
      <c r="Y31" s="14">
        <f t="shared" ref="Y31" si="10">SUM(Y11:Y30)</f>
        <v>0</v>
      </c>
      <c r="Z31" s="14">
        <f t="shared" ref="Z31" si="11">SUM(Z11:Z30)</f>
        <v>700.32</v>
      </c>
      <c r="AA31" s="14">
        <f t="shared" ref="AA31" si="12">SUM(AA11:AA30)</f>
        <v>240.35</v>
      </c>
      <c r="AB31" s="14">
        <f t="shared" ref="AB31:AC31" si="13">SUM(AB11:AB30)</f>
        <v>120</v>
      </c>
      <c r="AC31" s="14">
        <f t="shared" si="13"/>
        <v>480</v>
      </c>
      <c r="AD31" s="14">
        <f t="shared" ref="AD31:AE31" si="14">SUM(AD11:AD30)</f>
        <v>24</v>
      </c>
      <c r="AE31" s="14">
        <f t="shared" si="14"/>
        <v>352</v>
      </c>
      <c r="AF31" s="14">
        <f t="shared" ref="AF31" si="15">SUM(AF11:AF30)</f>
        <v>25.74</v>
      </c>
      <c r="AG31" s="14">
        <f t="shared" ref="AG31" si="16">SUM(AG11:AG30)</f>
        <v>0</v>
      </c>
      <c r="AH31" s="14">
        <f t="shared" ref="AH31" si="17">SUM(AH11:AH30)</f>
        <v>0</v>
      </c>
      <c r="AI31" s="14">
        <f t="shared" ref="AI31" si="18">SUM(AI11:AI30)</f>
        <v>54</v>
      </c>
      <c r="AJ31" s="14">
        <f t="shared" ref="AJ31" si="19">SUM(AJ11:AJ30)</f>
        <v>0</v>
      </c>
      <c r="AK31" s="14">
        <f t="shared" ref="AK31" si="20">SUM(AK11:AK30)</f>
        <v>0</v>
      </c>
      <c r="AL31" s="14">
        <f t="shared" ref="AL31:AN31" si="21">SUM(AL11:AL30)</f>
        <v>0</v>
      </c>
      <c r="AM31" s="14">
        <f t="shared" si="21"/>
        <v>0</v>
      </c>
      <c r="AN31" s="14">
        <f t="shared" si="21"/>
        <v>44.92</v>
      </c>
      <c r="AO31" s="14">
        <f t="shared" ref="AO31" si="22">SUM(AO11:AO30)</f>
        <v>0</v>
      </c>
      <c r="AP31" s="14">
        <f t="shared" ref="AP31" si="23">SUM(AP11:AP30)</f>
        <v>3275</v>
      </c>
      <c r="AQ31" s="14">
        <f t="shared" ref="AQ31" si="24">SUM(AQ11:AQ30)</f>
        <v>670</v>
      </c>
      <c r="AR31" s="14">
        <f t="shared" ref="AR31" si="25">SUM(AR11:AR30)</f>
        <v>0</v>
      </c>
      <c r="AS31" s="14">
        <f t="shared" ref="AS31" si="26">SUM(AS11:AS30)</f>
        <v>621.25</v>
      </c>
      <c r="AT31" s="14">
        <f t="shared" ref="AT31" si="27">SUM(AT11:AT30)</f>
        <v>112.3</v>
      </c>
      <c r="AU31" s="14">
        <f t="shared" ref="AU31" si="28">SUM(AU11:AU30)</f>
        <v>0</v>
      </c>
      <c r="AV31" s="14">
        <f t="shared" ref="AV31" si="29">SUM(AV11:AV30)</f>
        <v>195</v>
      </c>
      <c r="AW31" s="14">
        <f t="shared" ref="AW31" si="30">SUM(AW11:AW30)</f>
        <v>0</v>
      </c>
      <c r="AX31" s="14">
        <f t="shared" ref="AX31" si="31">SUM(AX11:AX30)</f>
        <v>56.9</v>
      </c>
      <c r="AY31" s="14">
        <f t="shared" ref="AY31" si="32">SUM(AY11:AY30)</f>
        <v>0</v>
      </c>
      <c r="AZ31" s="14">
        <f t="shared" ref="AZ31:BA31" si="33">SUM(AZ11:AZ30)</f>
        <v>0</v>
      </c>
      <c r="BA31" s="14">
        <f t="shared" si="33"/>
        <v>0</v>
      </c>
      <c r="BB31" s="14">
        <f>SUM(V31:BA31)</f>
        <v>6971.78</v>
      </c>
      <c r="BC31" s="35"/>
      <c r="BD31" s="35"/>
    </row>
    <row r="32" spans="1:56" x14ac:dyDescent="0.2">
      <c r="A32" s="43"/>
      <c r="B32" s="7"/>
      <c r="C32" s="44"/>
      <c r="D32" s="45"/>
      <c r="E32" s="45"/>
      <c r="G32" s="50"/>
      <c r="K32" s="29"/>
      <c r="L32" s="46" t="s">
        <v>179</v>
      </c>
      <c r="N32" s="32"/>
      <c r="O32" s="33"/>
      <c r="P32" s="33"/>
      <c r="Q32" s="33"/>
      <c r="R32" s="33"/>
      <c r="S32" s="33"/>
      <c r="T32" s="33"/>
      <c r="U32" s="33"/>
      <c r="V32" s="33"/>
      <c r="W32" s="34"/>
      <c r="X32" s="33"/>
      <c r="Y32" s="33"/>
      <c r="Z32" s="33"/>
      <c r="AA32" s="33"/>
      <c r="AB32" s="33"/>
      <c r="AC32" s="33"/>
      <c r="AD32" s="34"/>
      <c r="AE32" s="34"/>
      <c r="AG32" s="42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</row>
    <row r="33" spans="1:56" x14ac:dyDescent="0.2">
      <c r="A33" s="43"/>
      <c r="B33" s="7"/>
      <c r="C33" s="44"/>
      <c r="D33" s="45"/>
      <c r="E33" s="45"/>
      <c r="G33" s="50"/>
      <c r="K33" s="29"/>
      <c r="L33" s="46"/>
      <c r="N33" s="32"/>
      <c r="O33" s="33"/>
      <c r="P33" s="33"/>
      <c r="Q33" s="33"/>
      <c r="R33" s="33"/>
      <c r="S33" s="33"/>
      <c r="T33" s="33"/>
      <c r="U33" s="33"/>
      <c r="V33" s="33"/>
      <c r="W33" s="34"/>
      <c r="X33" s="33"/>
      <c r="Y33" s="33"/>
      <c r="Z33" s="33"/>
      <c r="AA33" s="33"/>
      <c r="AB33" s="33"/>
      <c r="AC33" s="33"/>
      <c r="AD33" s="34"/>
      <c r="AE33" s="34"/>
      <c r="AG33" s="42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</row>
    <row r="34" spans="1:56" x14ac:dyDescent="0.2">
      <c r="A34" s="43"/>
      <c r="B34" s="7"/>
      <c r="C34" s="44"/>
      <c r="D34" s="45"/>
      <c r="E34" s="45"/>
      <c r="G34" s="50"/>
      <c r="K34" s="29"/>
      <c r="L34" s="46"/>
      <c r="N34" s="32"/>
      <c r="O34" s="33"/>
      <c r="P34" s="33"/>
      <c r="Q34" s="33"/>
      <c r="R34" s="33"/>
      <c r="S34" s="33"/>
      <c r="T34" s="33"/>
      <c r="U34" s="33"/>
      <c r="V34" s="33"/>
      <c r="W34" s="34"/>
      <c r="X34" s="33"/>
      <c r="Y34" s="33"/>
      <c r="Z34" s="33"/>
      <c r="AA34" s="33"/>
      <c r="AB34" s="33"/>
      <c r="AC34" s="33"/>
      <c r="AD34" s="34"/>
      <c r="AE34" s="34"/>
      <c r="AG34" s="42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</row>
    <row r="35" spans="1:56" x14ac:dyDescent="0.2">
      <c r="A35" s="43"/>
      <c r="B35" s="7"/>
      <c r="C35" s="44"/>
      <c r="D35" s="45"/>
      <c r="E35" s="45"/>
      <c r="G35" s="50"/>
      <c r="K35" s="29"/>
      <c r="L35" s="46"/>
      <c r="N35" s="32"/>
      <c r="O35" s="33"/>
      <c r="P35" s="33"/>
      <c r="Q35" s="33"/>
      <c r="R35" s="33"/>
      <c r="S35" s="33"/>
      <c r="T35" s="33"/>
      <c r="U35" s="33"/>
      <c r="V35" s="33"/>
      <c r="W35" s="34"/>
      <c r="X35" s="33"/>
      <c r="Y35" s="33"/>
      <c r="Z35" s="33"/>
      <c r="AA35" s="33"/>
      <c r="AB35" s="33"/>
      <c r="AC35" s="33"/>
      <c r="AD35" s="34"/>
      <c r="AE35" s="34"/>
      <c r="AG35" s="42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</row>
    <row r="36" spans="1:56" x14ac:dyDescent="0.2">
      <c r="A36" s="43"/>
      <c r="B36" s="7"/>
      <c r="C36" s="44"/>
      <c r="D36" s="45"/>
      <c r="E36" s="45"/>
      <c r="G36" s="50"/>
      <c r="K36" s="29"/>
      <c r="L36" s="46"/>
      <c r="N36" s="32"/>
      <c r="O36" s="33"/>
      <c r="P36" s="33"/>
      <c r="Q36" s="33"/>
      <c r="R36" s="33"/>
      <c r="S36" s="33"/>
      <c r="T36" s="33"/>
      <c r="U36" s="33"/>
      <c r="V36" s="33"/>
      <c r="W36" s="34"/>
      <c r="X36" s="33"/>
      <c r="Y36" s="33"/>
      <c r="Z36" s="33"/>
      <c r="AA36" s="33"/>
      <c r="AB36" s="33"/>
      <c r="AC36" s="33"/>
      <c r="AD36" s="34"/>
      <c r="AE36" s="34"/>
      <c r="AG36" s="42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</row>
    <row r="37" spans="1:56" x14ac:dyDescent="0.2">
      <c r="A37" s="43"/>
      <c r="B37" s="7"/>
      <c r="C37" s="44"/>
      <c r="D37" s="45"/>
      <c r="E37" s="45"/>
      <c r="G37" s="50"/>
      <c r="K37" s="29"/>
      <c r="L37" s="46"/>
      <c r="N37" s="32"/>
      <c r="O37" s="33"/>
      <c r="P37" s="33"/>
      <c r="Q37" s="33"/>
      <c r="R37" s="33"/>
      <c r="S37" s="33"/>
      <c r="T37" s="33"/>
      <c r="U37" s="33"/>
      <c r="V37" s="33"/>
      <c r="W37" s="34"/>
      <c r="X37" s="33"/>
      <c r="Y37" s="33"/>
      <c r="Z37" s="33"/>
      <c r="AA37" s="33"/>
      <c r="AB37" s="33"/>
      <c r="AC37" s="33"/>
      <c r="AD37" s="34"/>
      <c r="AE37" s="34"/>
      <c r="AG37" s="42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</row>
    <row r="38" spans="1:56" x14ac:dyDescent="0.2">
      <c r="A38" s="43"/>
      <c r="B38" s="7"/>
      <c r="C38" s="44"/>
      <c r="D38" s="45"/>
      <c r="E38" s="45"/>
      <c r="G38" s="50"/>
      <c r="K38" s="29"/>
      <c r="L38" s="46"/>
      <c r="N38" s="32"/>
      <c r="O38" s="33"/>
      <c r="P38" s="33"/>
      <c r="Q38" s="33"/>
      <c r="R38" s="33"/>
      <c r="S38" s="33"/>
      <c r="T38" s="33"/>
      <c r="U38" s="33"/>
      <c r="V38" s="33"/>
      <c r="W38" s="34"/>
      <c r="X38" s="33"/>
      <c r="Y38" s="33"/>
      <c r="Z38" s="33"/>
      <c r="AA38" s="33"/>
      <c r="AB38" s="33"/>
      <c r="AC38" s="33"/>
      <c r="AD38" s="34"/>
      <c r="AE38" s="34"/>
      <c r="AG38" s="42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</row>
    <row r="39" spans="1:56" x14ac:dyDescent="0.2">
      <c r="A39" s="43"/>
      <c r="B39" s="7"/>
      <c r="C39" s="44"/>
      <c r="D39" s="45"/>
      <c r="E39" s="45"/>
      <c r="G39" s="50"/>
      <c r="K39" s="29"/>
      <c r="L39" s="46"/>
      <c r="N39" s="32"/>
      <c r="O39" s="33"/>
      <c r="P39" s="33"/>
      <c r="Q39" s="33"/>
      <c r="R39" s="33"/>
      <c r="S39" s="33"/>
      <c r="T39" s="33"/>
      <c r="U39" s="33"/>
      <c r="V39" s="33"/>
      <c r="W39" s="34"/>
      <c r="X39" s="33"/>
      <c r="Y39" s="33"/>
      <c r="Z39" s="33"/>
      <c r="AA39" s="33"/>
      <c r="AB39" s="33"/>
      <c r="AC39" s="33"/>
      <c r="AD39" s="34"/>
      <c r="AE39" s="34"/>
      <c r="AG39" s="42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</row>
    <row r="40" spans="1:56" x14ac:dyDescent="0.2">
      <c r="A40" s="43"/>
      <c r="B40" s="7"/>
      <c r="C40" s="44"/>
      <c r="D40" s="45"/>
      <c r="E40" s="45"/>
      <c r="G40" s="50"/>
      <c r="K40" s="29"/>
      <c r="L40" s="46"/>
      <c r="N40" s="32"/>
      <c r="O40" s="33"/>
      <c r="P40" s="33"/>
      <c r="Q40" s="33"/>
      <c r="R40" s="33"/>
      <c r="S40" s="33"/>
      <c r="T40" s="33"/>
      <c r="U40" s="33"/>
      <c r="V40" s="33"/>
      <c r="W40" s="34"/>
      <c r="X40" s="33"/>
      <c r="Y40" s="33"/>
      <c r="Z40" s="33"/>
      <c r="AA40" s="33"/>
      <c r="AB40" s="33"/>
      <c r="AC40" s="33"/>
      <c r="AD40" s="34"/>
      <c r="AE40" s="34"/>
      <c r="AG40" s="42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</row>
    <row r="41" spans="1:56" x14ac:dyDescent="0.2">
      <c r="A41" s="43"/>
      <c r="B41" s="7"/>
      <c r="C41" s="44"/>
      <c r="D41" s="45"/>
      <c r="E41" s="45"/>
      <c r="G41" s="50"/>
      <c r="K41" s="29"/>
      <c r="L41" s="46"/>
      <c r="N41" s="32"/>
      <c r="O41" s="33"/>
      <c r="P41" s="33"/>
      <c r="Q41" s="33"/>
      <c r="R41" s="33"/>
      <c r="S41" s="33"/>
      <c r="T41" s="33"/>
      <c r="U41" s="33"/>
      <c r="V41" s="33"/>
      <c r="W41" s="34"/>
      <c r="X41" s="33"/>
      <c r="Y41" s="33"/>
      <c r="Z41" s="33"/>
      <c r="AA41" s="33"/>
      <c r="AB41" s="33"/>
      <c r="AC41" s="33"/>
      <c r="AD41" s="34"/>
      <c r="AE41" s="34"/>
      <c r="AG41" s="42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</row>
    <row r="42" spans="1:56" x14ac:dyDescent="0.2">
      <c r="A42" s="43"/>
      <c r="B42" s="7"/>
      <c r="C42" s="44"/>
      <c r="D42" s="45"/>
      <c r="E42" s="45"/>
      <c r="G42" s="50"/>
      <c r="K42" s="29"/>
      <c r="L42" s="46"/>
      <c r="N42" s="32"/>
      <c r="O42" s="33"/>
      <c r="P42" s="33"/>
      <c r="Q42" s="33"/>
      <c r="R42" s="33"/>
      <c r="S42" s="33"/>
      <c r="T42" s="33"/>
      <c r="U42" s="33"/>
      <c r="V42" s="33"/>
      <c r="W42" s="34"/>
      <c r="X42" s="33"/>
      <c r="Y42" s="33"/>
      <c r="Z42" s="33"/>
      <c r="AA42" s="33"/>
      <c r="AB42" s="33"/>
      <c r="AC42" s="33"/>
      <c r="AD42" s="34"/>
      <c r="AE42" s="34"/>
      <c r="AG42" s="42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</row>
    <row r="43" spans="1:56" x14ac:dyDescent="0.2">
      <c r="O43" s="11" t="s">
        <v>36</v>
      </c>
      <c r="P43" s="11" t="s">
        <v>37</v>
      </c>
      <c r="Q43" s="11" t="s">
        <v>38</v>
      </c>
      <c r="R43" s="11" t="s">
        <v>39</v>
      </c>
      <c r="S43" s="11" t="s">
        <v>213</v>
      </c>
      <c r="V43" s="11" t="s">
        <v>40</v>
      </c>
      <c r="W43" s="11" t="s">
        <v>41</v>
      </c>
      <c r="X43" s="11" t="s">
        <v>42</v>
      </c>
      <c r="Y43" s="49" t="s">
        <v>129</v>
      </c>
      <c r="Z43" s="11" t="s">
        <v>43</v>
      </c>
      <c r="AA43" s="11" t="s">
        <v>44</v>
      </c>
      <c r="AB43" s="11" t="s">
        <v>216</v>
      </c>
      <c r="AC43" s="11" t="s">
        <v>219</v>
      </c>
      <c r="AD43" s="11" t="s">
        <v>221</v>
      </c>
      <c r="AE43" s="11" t="s">
        <v>224</v>
      </c>
      <c r="AF43" s="11" t="s">
        <v>45</v>
      </c>
      <c r="AG43" s="11" t="s">
        <v>47</v>
      </c>
      <c r="AH43" s="11" t="s">
        <v>50</v>
      </c>
      <c r="AI43" s="15" t="s">
        <v>53</v>
      </c>
      <c r="AJ43" s="15" t="s">
        <v>54</v>
      </c>
      <c r="AK43" s="15" t="s">
        <v>57</v>
      </c>
      <c r="AL43" s="15" t="s">
        <v>59</v>
      </c>
      <c r="AM43" s="15" t="s">
        <v>226</v>
      </c>
      <c r="AN43" s="15" t="s">
        <v>228</v>
      </c>
      <c r="AO43" s="15" t="s">
        <v>61</v>
      </c>
      <c r="AP43" s="15" t="s">
        <v>64</v>
      </c>
      <c r="AQ43" s="15" t="s">
        <v>67</v>
      </c>
      <c r="AR43" s="15" t="s">
        <v>69</v>
      </c>
      <c r="AS43" s="15" t="s">
        <v>71</v>
      </c>
      <c r="AT43" s="15" t="s">
        <v>74</v>
      </c>
      <c r="AU43" s="15" t="s">
        <v>76</v>
      </c>
      <c r="AV43" s="15" t="s">
        <v>78</v>
      </c>
      <c r="AW43" s="15" t="s">
        <v>80</v>
      </c>
      <c r="AX43" s="15" t="s">
        <v>81</v>
      </c>
      <c r="AY43" s="15" t="s">
        <v>84</v>
      </c>
      <c r="AZ43" s="15" t="s">
        <v>87</v>
      </c>
      <c r="BA43" s="5" t="s">
        <v>169</v>
      </c>
    </row>
    <row r="44" spans="1:56" s="2" customFormat="1" ht="21" customHeight="1" x14ac:dyDescent="0.2">
      <c r="A44" s="18" t="s">
        <v>1</v>
      </c>
      <c r="B44" s="18" t="s">
        <v>9</v>
      </c>
      <c r="C44" s="18" t="s">
        <v>89</v>
      </c>
      <c r="D44" s="18" t="s">
        <v>95</v>
      </c>
      <c r="E44" s="18" t="s">
        <v>25</v>
      </c>
      <c r="F44" s="19" t="s">
        <v>10</v>
      </c>
      <c r="G44" s="19" t="s">
        <v>20</v>
      </c>
      <c r="H44" s="3" t="s">
        <v>3</v>
      </c>
      <c r="I44" s="3" t="s">
        <v>7</v>
      </c>
      <c r="J44" s="3" t="s">
        <v>8</v>
      </c>
      <c r="K44" s="20" t="s">
        <v>16</v>
      </c>
      <c r="L44" s="21" t="s">
        <v>1</v>
      </c>
      <c r="M44" s="22" t="s">
        <v>3</v>
      </c>
      <c r="N44" s="3" t="s">
        <v>5</v>
      </c>
      <c r="O44" s="3" t="s">
        <v>5</v>
      </c>
      <c r="P44" s="3" t="s">
        <v>14</v>
      </c>
      <c r="Q44" s="3" t="s">
        <v>26</v>
      </c>
      <c r="R44" s="3" t="s">
        <v>28</v>
      </c>
      <c r="S44" s="3" t="s">
        <v>214</v>
      </c>
      <c r="T44" s="3" t="s">
        <v>8</v>
      </c>
      <c r="U44" s="3"/>
      <c r="V44" s="3" t="s">
        <v>12</v>
      </c>
      <c r="W44" s="3" t="s">
        <v>30</v>
      </c>
      <c r="X44" s="3" t="s">
        <v>32</v>
      </c>
      <c r="Y44" s="3" t="s">
        <v>6</v>
      </c>
      <c r="Z44" s="3" t="s">
        <v>18</v>
      </c>
      <c r="AA44" s="3" t="s">
        <v>34</v>
      </c>
      <c r="AB44" s="3" t="s">
        <v>217</v>
      </c>
      <c r="AC44" s="3" t="s">
        <v>220</v>
      </c>
      <c r="AD44" s="3" t="s">
        <v>222</v>
      </c>
      <c r="AE44" s="3" t="s">
        <v>222</v>
      </c>
      <c r="AF44" s="3" t="s">
        <v>46</v>
      </c>
      <c r="AG44" s="2" t="s">
        <v>48</v>
      </c>
      <c r="AH44" s="3" t="s">
        <v>51</v>
      </c>
      <c r="AI44" s="2" t="s">
        <v>51</v>
      </c>
      <c r="AJ44" s="2" t="s">
        <v>55</v>
      </c>
      <c r="AK44" s="2" t="s">
        <v>58</v>
      </c>
      <c r="AL44" s="2" t="s">
        <v>60</v>
      </c>
      <c r="AM44" s="2" t="s">
        <v>12</v>
      </c>
      <c r="AN44" s="2" t="s">
        <v>229</v>
      </c>
      <c r="AO44" s="2" t="s">
        <v>62</v>
      </c>
      <c r="AP44" s="2" t="s">
        <v>65</v>
      </c>
      <c r="AQ44" s="2" t="s">
        <v>68</v>
      </c>
      <c r="AR44" s="2" t="s">
        <v>70</v>
      </c>
      <c r="AS44" s="2" t="s">
        <v>72</v>
      </c>
      <c r="AT44" s="2" t="s">
        <v>17</v>
      </c>
      <c r="AU44" s="2" t="s">
        <v>77</v>
      </c>
      <c r="AV44" s="2" t="s">
        <v>79</v>
      </c>
      <c r="AW44" s="2" t="s">
        <v>30</v>
      </c>
      <c r="AX44" s="2" t="s">
        <v>82</v>
      </c>
      <c r="AY44" s="2" t="s">
        <v>85</v>
      </c>
      <c r="AZ44" s="2" t="s">
        <v>88</v>
      </c>
      <c r="BA44" s="2" t="s">
        <v>212</v>
      </c>
      <c r="BB44" s="2" t="s">
        <v>8</v>
      </c>
    </row>
    <row r="45" spans="1:56" s="3" customFormat="1" x14ac:dyDescent="0.2">
      <c r="A45" s="18"/>
      <c r="B45" s="18" t="s">
        <v>2</v>
      </c>
      <c r="C45" s="18" t="s">
        <v>90</v>
      </c>
      <c r="D45" s="18" t="s">
        <v>96</v>
      </c>
      <c r="E45" s="18"/>
      <c r="F45" s="19" t="s">
        <v>11</v>
      </c>
      <c r="G45" s="19"/>
      <c r="J45" s="3" t="s">
        <v>3</v>
      </c>
      <c r="K45" s="20" t="s">
        <v>4</v>
      </c>
      <c r="L45" s="21"/>
      <c r="M45" s="22"/>
      <c r="P45" s="3" t="s">
        <v>15</v>
      </c>
      <c r="Q45" s="3" t="s">
        <v>27</v>
      </c>
      <c r="R45" s="3" t="s">
        <v>29</v>
      </c>
      <c r="S45" s="3" t="s">
        <v>215</v>
      </c>
      <c r="T45" s="3" t="s">
        <v>178</v>
      </c>
      <c r="V45" s="3" t="s">
        <v>13</v>
      </c>
      <c r="W45" s="3" t="s">
        <v>31</v>
      </c>
      <c r="X45" s="3" t="s">
        <v>33</v>
      </c>
      <c r="AA45" s="3" t="s">
        <v>35</v>
      </c>
      <c r="AB45" s="3" t="s">
        <v>218</v>
      </c>
      <c r="AC45" s="3" t="s">
        <v>218</v>
      </c>
      <c r="AD45" s="3" t="s">
        <v>223</v>
      </c>
      <c r="AE45" s="3" t="s">
        <v>225</v>
      </c>
      <c r="AG45" s="3" t="s">
        <v>49</v>
      </c>
      <c r="AH45" s="3" t="s">
        <v>52</v>
      </c>
      <c r="AI45" s="3" t="s">
        <v>49</v>
      </c>
      <c r="AJ45" s="3" t="s">
        <v>56</v>
      </c>
      <c r="AM45" s="3" t="s">
        <v>227</v>
      </c>
      <c r="AN45" s="3" t="s">
        <v>230</v>
      </c>
      <c r="AO45" s="3" t="s">
        <v>63</v>
      </c>
      <c r="AP45" s="3" t="s">
        <v>66</v>
      </c>
      <c r="AQ45" s="3" t="s">
        <v>66</v>
      </c>
      <c r="AS45" s="3" t="s">
        <v>73</v>
      </c>
      <c r="AT45" s="3" t="s">
        <v>75</v>
      </c>
      <c r="AU45" s="3" t="s">
        <v>49</v>
      </c>
      <c r="AV45" s="3" t="s">
        <v>49</v>
      </c>
      <c r="AW45" s="3" t="s">
        <v>49</v>
      </c>
      <c r="AX45" s="3" t="s">
        <v>83</v>
      </c>
      <c r="AY45" s="3" t="s">
        <v>86</v>
      </c>
      <c r="AZ45" s="3" t="s">
        <v>49</v>
      </c>
      <c r="BA45" s="3" t="s">
        <v>211</v>
      </c>
      <c r="BB45" s="3" t="s">
        <v>174</v>
      </c>
    </row>
    <row r="46" spans="1:56" x14ac:dyDescent="0.2">
      <c r="A46" s="43"/>
      <c r="B46" s="7" t="s">
        <v>138</v>
      </c>
      <c r="C46" s="44"/>
      <c r="D46" s="45"/>
      <c r="E46" s="45"/>
      <c r="G46" s="50"/>
      <c r="K46" s="29"/>
      <c r="L46" s="46"/>
      <c r="N46" s="32"/>
      <c r="O46" s="33"/>
      <c r="P46" s="33"/>
      <c r="Q46" s="33"/>
      <c r="R46" s="33"/>
      <c r="S46" s="33"/>
      <c r="T46" s="33"/>
      <c r="U46" s="33"/>
      <c r="V46" s="33"/>
      <c r="W46" s="34"/>
      <c r="X46" s="33"/>
      <c r="Y46" s="33"/>
      <c r="Z46" s="33"/>
      <c r="AA46" s="33"/>
      <c r="AB46" s="33"/>
      <c r="AC46" s="33"/>
      <c r="AD46" s="34"/>
      <c r="AE46" s="34"/>
      <c r="AG46" s="42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</row>
    <row r="47" spans="1:56" x14ac:dyDescent="0.2">
      <c r="A47" s="43" t="s">
        <v>121</v>
      </c>
      <c r="B47" s="8" t="s">
        <v>122</v>
      </c>
      <c r="C47" s="8" t="s">
        <v>136</v>
      </c>
      <c r="D47" s="24" t="s">
        <v>123</v>
      </c>
      <c r="E47" s="45" t="s">
        <v>216</v>
      </c>
      <c r="F47" s="9">
        <v>555</v>
      </c>
      <c r="G47" s="9" t="s">
        <v>133</v>
      </c>
      <c r="H47" s="10">
        <v>67.5</v>
      </c>
      <c r="I47" s="11">
        <v>0</v>
      </c>
      <c r="J47" s="11">
        <v>67.5</v>
      </c>
      <c r="K47" s="12">
        <f>SUM(K28-J47)</f>
        <v>37889.35</v>
      </c>
      <c r="L47" s="46" t="s">
        <v>121</v>
      </c>
      <c r="M47" s="14">
        <v>67.5</v>
      </c>
      <c r="N47" s="32"/>
      <c r="O47" s="33"/>
      <c r="P47" s="33"/>
      <c r="Q47" s="33"/>
      <c r="R47" s="33"/>
      <c r="S47" s="33"/>
      <c r="T47" s="11">
        <f>SUM(O47:S47)</f>
        <v>0</v>
      </c>
      <c r="V47" s="33"/>
      <c r="W47" s="34"/>
      <c r="X47" s="33"/>
      <c r="Y47" s="33"/>
      <c r="Z47" s="33"/>
      <c r="AA47" s="33"/>
      <c r="AB47" s="33">
        <v>67.5</v>
      </c>
      <c r="AC47" s="33"/>
      <c r="AD47" s="34"/>
      <c r="AE47" s="34"/>
      <c r="AF47" s="34"/>
      <c r="AG47" s="34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15">
        <f t="shared" ref="BB47:BB55" si="34">SUM(V47:BA47)</f>
        <v>67.5</v>
      </c>
      <c r="BC47" s="35"/>
      <c r="BD47" s="35"/>
    </row>
    <row r="48" spans="1:56" x14ac:dyDescent="0.2">
      <c r="A48" s="43" t="s">
        <v>121</v>
      </c>
      <c r="B48" s="8" t="s">
        <v>116</v>
      </c>
      <c r="C48" s="8" t="s">
        <v>136</v>
      </c>
      <c r="D48" s="24" t="s">
        <v>117</v>
      </c>
      <c r="E48" s="24" t="s">
        <v>71</v>
      </c>
      <c r="F48" s="9">
        <v>556</v>
      </c>
      <c r="G48" s="9" t="s">
        <v>133</v>
      </c>
      <c r="H48" s="10">
        <v>517.71</v>
      </c>
      <c r="I48" s="11">
        <v>103.54</v>
      </c>
      <c r="J48" s="11">
        <v>621.25</v>
      </c>
      <c r="K48" s="12">
        <f>SUM(K47-J48)</f>
        <v>37268.1</v>
      </c>
      <c r="L48" s="46" t="s">
        <v>121</v>
      </c>
      <c r="M48" s="14">
        <v>621.25</v>
      </c>
      <c r="N48" s="32"/>
      <c r="O48" s="33"/>
      <c r="P48" s="33"/>
      <c r="Q48" s="33"/>
      <c r="R48" s="33"/>
      <c r="S48" s="33"/>
      <c r="T48" s="11">
        <f t="shared" ref="T48:T56" si="35">SUM(O48:S48)</f>
        <v>0</v>
      </c>
      <c r="V48" s="33"/>
      <c r="W48" s="34"/>
      <c r="X48" s="33"/>
      <c r="Y48" s="33"/>
      <c r="Z48" s="33"/>
      <c r="AA48" s="33"/>
      <c r="AB48" s="33"/>
      <c r="AC48" s="33"/>
      <c r="AD48" s="34"/>
      <c r="AE48" s="34"/>
      <c r="AF48" s="34"/>
      <c r="AG48" s="34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>
        <v>621.25</v>
      </c>
      <c r="AT48" s="35"/>
      <c r="AU48" s="35"/>
      <c r="AV48" s="35"/>
      <c r="AW48" s="35"/>
      <c r="AX48" s="35"/>
      <c r="AY48" s="35"/>
      <c r="AZ48" s="35"/>
      <c r="BA48" s="35"/>
      <c r="BB48" s="15">
        <f t="shared" si="34"/>
        <v>621.25</v>
      </c>
      <c r="BC48" s="35"/>
      <c r="BD48" s="35"/>
    </row>
    <row r="49" spans="1:56" x14ac:dyDescent="0.2">
      <c r="A49" s="43" t="s">
        <v>121</v>
      </c>
      <c r="B49" s="44" t="s">
        <v>114</v>
      </c>
      <c r="C49" s="8" t="s">
        <v>136</v>
      </c>
      <c r="D49" s="45" t="s">
        <v>115</v>
      </c>
      <c r="E49" s="45" t="s">
        <v>74</v>
      </c>
      <c r="F49" s="9">
        <v>557</v>
      </c>
      <c r="G49" s="9" t="s">
        <v>133</v>
      </c>
      <c r="H49" s="10">
        <v>134.44</v>
      </c>
      <c r="I49" s="11">
        <v>5.18</v>
      </c>
      <c r="J49" s="11">
        <v>139.62</v>
      </c>
      <c r="K49" s="12">
        <f t="shared" ref="K49:K56" si="36">SUM(K48-J49)</f>
        <v>37128.479999999996</v>
      </c>
      <c r="L49" s="46" t="s">
        <v>121</v>
      </c>
      <c r="M49" s="14">
        <v>139.62</v>
      </c>
      <c r="N49" s="32"/>
      <c r="O49" s="33"/>
      <c r="P49" s="33"/>
      <c r="Q49" s="33"/>
      <c r="R49" s="33"/>
      <c r="S49" s="33"/>
      <c r="T49" s="11">
        <f t="shared" si="35"/>
        <v>0</v>
      </c>
      <c r="V49" s="33"/>
      <c r="W49" s="34"/>
      <c r="X49" s="33"/>
      <c r="Y49" s="33"/>
      <c r="Z49" s="33"/>
      <c r="AA49" s="33"/>
      <c r="AB49" s="33"/>
      <c r="AC49" s="33"/>
      <c r="AD49" s="34"/>
      <c r="AE49" s="34"/>
      <c r="AF49" s="34"/>
      <c r="AG49" s="34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>
        <v>139.62</v>
      </c>
      <c r="AU49" s="35"/>
      <c r="AV49" s="35"/>
      <c r="AW49" s="35"/>
      <c r="AX49" s="35"/>
      <c r="AY49" s="35"/>
      <c r="AZ49" s="35"/>
      <c r="BA49" s="35"/>
      <c r="BB49" s="15">
        <f t="shared" si="34"/>
        <v>139.62</v>
      </c>
      <c r="BC49" s="35"/>
      <c r="BD49" s="35"/>
    </row>
    <row r="50" spans="1:56" x14ac:dyDescent="0.2">
      <c r="A50" s="43" t="s">
        <v>121</v>
      </c>
      <c r="B50" s="44" t="s">
        <v>124</v>
      </c>
      <c r="C50" s="8" t="s">
        <v>136</v>
      </c>
      <c r="D50" s="45" t="s">
        <v>131</v>
      </c>
      <c r="E50" s="45" t="s">
        <v>78</v>
      </c>
      <c r="F50" s="9">
        <v>558</v>
      </c>
      <c r="G50" s="9" t="s">
        <v>133</v>
      </c>
      <c r="H50" s="10">
        <v>317.06</v>
      </c>
      <c r="I50" s="11">
        <v>63.41</v>
      </c>
      <c r="J50" s="11">
        <v>380.47</v>
      </c>
      <c r="K50" s="12">
        <f t="shared" si="36"/>
        <v>36748.009999999995</v>
      </c>
      <c r="L50" s="46" t="s">
        <v>121</v>
      </c>
      <c r="M50" s="14">
        <v>380.47</v>
      </c>
      <c r="N50" s="32"/>
      <c r="O50" s="33"/>
      <c r="P50" s="33"/>
      <c r="Q50" s="33"/>
      <c r="R50" s="33"/>
      <c r="S50" s="33"/>
      <c r="T50" s="11">
        <f t="shared" si="35"/>
        <v>0</v>
      </c>
      <c r="V50" s="33"/>
      <c r="W50" s="34"/>
      <c r="X50" s="33"/>
      <c r="Y50" s="33"/>
      <c r="Z50" s="33"/>
      <c r="AA50" s="33"/>
      <c r="AB50" s="33"/>
      <c r="AC50" s="33"/>
      <c r="AD50" s="34"/>
      <c r="AE50" s="34"/>
      <c r="AF50" s="34"/>
      <c r="AG50" s="34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>
        <v>380.47</v>
      </c>
      <c r="AW50" s="35"/>
      <c r="AX50" s="35"/>
      <c r="AY50" s="35"/>
      <c r="AZ50" s="35"/>
      <c r="BA50" s="35"/>
      <c r="BB50" s="15">
        <f t="shared" si="34"/>
        <v>380.47</v>
      </c>
      <c r="BC50" s="35"/>
      <c r="BD50" s="35"/>
    </row>
    <row r="51" spans="1:56" x14ac:dyDescent="0.2">
      <c r="A51" s="43" t="s">
        <v>121</v>
      </c>
      <c r="B51" s="44" t="s">
        <v>125</v>
      </c>
      <c r="C51" s="8" t="s">
        <v>136</v>
      </c>
      <c r="D51" s="45" t="s">
        <v>126</v>
      </c>
      <c r="E51" s="45" t="s">
        <v>40</v>
      </c>
      <c r="F51" s="9">
        <v>559</v>
      </c>
      <c r="G51" s="9" t="s">
        <v>133</v>
      </c>
      <c r="H51" s="10">
        <v>253.66</v>
      </c>
      <c r="I51" s="11">
        <v>0</v>
      </c>
      <c r="J51" s="11">
        <v>253.66</v>
      </c>
      <c r="K51" s="12">
        <f t="shared" si="36"/>
        <v>36494.349999999991</v>
      </c>
      <c r="L51" s="46" t="s">
        <v>121</v>
      </c>
      <c r="M51" s="14">
        <v>253.66</v>
      </c>
      <c r="N51" s="32"/>
      <c r="O51" s="33"/>
      <c r="P51" s="33"/>
      <c r="Q51" s="33"/>
      <c r="R51" s="33"/>
      <c r="S51" s="33"/>
      <c r="T51" s="11">
        <f t="shared" si="35"/>
        <v>0</v>
      </c>
      <c r="V51" s="33">
        <v>253.66</v>
      </c>
      <c r="W51" s="34"/>
      <c r="X51" s="33"/>
      <c r="Y51" s="33"/>
      <c r="Z51" s="33"/>
      <c r="AA51" s="33"/>
      <c r="AB51" s="33"/>
      <c r="AC51" s="33"/>
      <c r="AD51" s="34"/>
      <c r="AE51" s="34"/>
      <c r="AF51" s="34"/>
      <c r="AG51" s="34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15">
        <f t="shared" si="34"/>
        <v>253.66</v>
      </c>
      <c r="BC51" s="35"/>
      <c r="BD51" s="35"/>
    </row>
    <row r="52" spans="1:56" x14ac:dyDescent="0.2">
      <c r="A52" s="43" t="s">
        <v>121</v>
      </c>
      <c r="B52" s="44" t="s">
        <v>127</v>
      </c>
      <c r="C52" s="8" t="s">
        <v>136</v>
      </c>
      <c r="D52" s="45" t="s">
        <v>126</v>
      </c>
      <c r="E52" s="45" t="s">
        <v>40</v>
      </c>
      <c r="F52" s="9">
        <v>560</v>
      </c>
      <c r="G52" s="9" t="s">
        <v>133</v>
      </c>
      <c r="H52" s="10">
        <v>1232.29</v>
      </c>
      <c r="I52" s="11">
        <v>0</v>
      </c>
      <c r="J52" s="11">
        <v>1232.29</v>
      </c>
      <c r="K52" s="12">
        <f t="shared" si="36"/>
        <v>35262.05999999999</v>
      </c>
      <c r="L52" s="46" t="s">
        <v>121</v>
      </c>
      <c r="M52" s="14">
        <v>1232.29</v>
      </c>
      <c r="N52" s="32"/>
      <c r="O52" s="33"/>
      <c r="P52" s="33"/>
      <c r="Q52" s="33"/>
      <c r="R52" s="33"/>
      <c r="S52" s="33"/>
      <c r="T52" s="11">
        <f t="shared" si="35"/>
        <v>0</v>
      </c>
      <c r="V52" s="33">
        <v>1232.29</v>
      </c>
      <c r="W52" s="34"/>
      <c r="X52" s="33"/>
      <c r="Y52" s="33"/>
      <c r="Z52" s="33"/>
      <c r="AA52" s="33"/>
      <c r="AB52" s="33"/>
      <c r="AC52" s="33"/>
      <c r="AD52" s="34"/>
      <c r="AE52" s="34"/>
      <c r="AF52" s="34"/>
      <c r="AG52" s="34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15">
        <f t="shared" si="34"/>
        <v>1232.29</v>
      </c>
      <c r="BC52" s="35"/>
      <c r="BD52" s="35"/>
    </row>
    <row r="53" spans="1:56" x14ac:dyDescent="0.2">
      <c r="A53" s="43" t="s">
        <v>121</v>
      </c>
      <c r="B53" s="44" t="s">
        <v>6</v>
      </c>
      <c r="C53" s="8" t="s">
        <v>136</v>
      </c>
      <c r="D53" s="45" t="s">
        <v>128</v>
      </c>
      <c r="E53" s="45" t="s">
        <v>129</v>
      </c>
      <c r="F53" s="9">
        <v>561</v>
      </c>
      <c r="G53" s="9" t="s">
        <v>133</v>
      </c>
      <c r="H53" s="10">
        <v>237.49</v>
      </c>
      <c r="I53" s="11">
        <v>0</v>
      </c>
      <c r="J53" s="11">
        <v>237.49</v>
      </c>
      <c r="K53" s="12">
        <f t="shared" si="36"/>
        <v>35024.569999999992</v>
      </c>
      <c r="L53" s="46" t="s">
        <v>121</v>
      </c>
      <c r="M53" s="14">
        <v>237.49</v>
      </c>
      <c r="N53" s="32"/>
      <c r="O53" s="33"/>
      <c r="P53" s="33"/>
      <c r="Q53" s="33"/>
      <c r="R53" s="33"/>
      <c r="S53" s="33"/>
      <c r="T53" s="11">
        <f t="shared" si="35"/>
        <v>0</v>
      </c>
      <c r="V53" s="33"/>
      <c r="W53" s="34"/>
      <c r="X53" s="33"/>
      <c r="Y53" s="33">
        <v>237.49</v>
      </c>
      <c r="Z53" s="33"/>
      <c r="AA53" s="33"/>
      <c r="AB53" s="33"/>
      <c r="AC53" s="33"/>
      <c r="AD53" s="34"/>
      <c r="AE53" s="34"/>
      <c r="AF53" s="34"/>
      <c r="AG53" s="34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15">
        <f t="shared" si="34"/>
        <v>237.49</v>
      </c>
      <c r="BC53" s="35"/>
      <c r="BD53" s="35"/>
    </row>
    <row r="54" spans="1:56" x14ac:dyDescent="0.2">
      <c r="A54" s="43" t="s">
        <v>121</v>
      </c>
      <c r="B54" s="8" t="s">
        <v>112</v>
      </c>
      <c r="C54" s="8" t="s">
        <v>136</v>
      </c>
      <c r="D54" s="45" t="s">
        <v>113</v>
      </c>
      <c r="E54" s="45" t="s">
        <v>221</v>
      </c>
      <c r="F54" s="9">
        <v>562</v>
      </c>
      <c r="G54" s="9" t="s">
        <v>133</v>
      </c>
      <c r="H54" s="10">
        <v>96</v>
      </c>
      <c r="I54" s="11">
        <v>0</v>
      </c>
      <c r="J54" s="11">
        <v>96</v>
      </c>
      <c r="K54" s="12">
        <f t="shared" si="36"/>
        <v>34928.569999999992</v>
      </c>
      <c r="L54" s="46" t="s">
        <v>121</v>
      </c>
      <c r="M54" s="14">
        <v>96</v>
      </c>
      <c r="N54" s="32"/>
      <c r="O54" s="33"/>
      <c r="P54" s="33"/>
      <c r="Q54" s="33"/>
      <c r="R54" s="33"/>
      <c r="S54" s="33"/>
      <c r="T54" s="11">
        <f t="shared" si="35"/>
        <v>0</v>
      </c>
      <c r="V54" s="33"/>
      <c r="W54" s="34"/>
      <c r="X54" s="33"/>
      <c r="Y54" s="33"/>
      <c r="Z54" s="33"/>
      <c r="AA54" s="33"/>
      <c r="AB54" s="33"/>
      <c r="AC54" s="33"/>
      <c r="AD54" s="34">
        <v>96</v>
      </c>
      <c r="AE54" s="34"/>
      <c r="AF54" s="34"/>
      <c r="AG54" s="34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15">
        <f t="shared" si="34"/>
        <v>96</v>
      </c>
      <c r="BC54" s="35"/>
      <c r="BD54" s="35"/>
    </row>
    <row r="55" spans="1:56" x14ac:dyDescent="0.2">
      <c r="A55" s="43" t="s">
        <v>121</v>
      </c>
      <c r="B55" s="8" t="s">
        <v>116</v>
      </c>
      <c r="C55" s="8" t="s">
        <v>136</v>
      </c>
      <c r="D55" s="45" t="s">
        <v>117</v>
      </c>
      <c r="E55" s="45" t="s">
        <v>71</v>
      </c>
      <c r="F55" s="9">
        <v>563</v>
      </c>
      <c r="G55" s="9" t="s">
        <v>133</v>
      </c>
      <c r="H55" s="10">
        <v>517.71</v>
      </c>
      <c r="I55" s="11">
        <v>103.54</v>
      </c>
      <c r="J55" s="11">
        <v>621.25</v>
      </c>
      <c r="K55" s="12">
        <f t="shared" si="36"/>
        <v>34307.319999999992</v>
      </c>
      <c r="L55" s="46" t="s">
        <v>121</v>
      </c>
      <c r="M55" s="14">
        <v>621.25</v>
      </c>
      <c r="N55" s="32"/>
      <c r="O55" s="33"/>
      <c r="P55" s="33"/>
      <c r="Q55" s="33"/>
      <c r="R55" s="33"/>
      <c r="S55" s="33"/>
      <c r="T55" s="11">
        <f t="shared" si="35"/>
        <v>0</v>
      </c>
      <c r="V55" s="33"/>
      <c r="W55" s="34"/>
      <c r="X55" s="33"/>
      <c r="Y55" s="33"/>
      <c r="Z55" s="33"/>
      <c r="AA55" s="33"/>
      <c r="AB55" s="33"/>
      <c r="AC55" s="33"/>
      <c r="AD55" s="34"/>
      <c r="AE55" s="34"/>
      <c r="AF55" s="34"/>
      <c r="AG55" s="34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>
        <v>621.25</v>
      </c>
      <c r="AT55" s="35"/>
      <c r="AU55" s="35"/>
      <c r="AV55" s="35"/>
      <c r="AW55" s="35"/>
      <c r="AX55" s="35"/>
      <c r="AY55" s="35"/>
      <c r="AZ55" s="35"/>
      <c r="BA55" s="35"/>
      <c r="BB55" s="15">
        <f t="shared" si="34"/>
        <v>621.25</v>
      </c>
      <c r="BC55" s="35"/>
      <c r="BD55" s="35"/>
    </row>
    <row r="56" spans="1:56" s="4" customFormat="1" x14ac:dyDescent="0.2">
      <c r="A56" s="46" t="s">
        <v>175</v>
      </c>
      <c r="B56" s="47" t="s">
        <v>176</v>
      </c>
      <c r="C56" s="25"/>
      <c r="D56" s="48" t="s">
        <v>177</v>
      </c>
      <c r="E56" s="26"/>
      <c r="F56" s="27"/>
      <c r="G56" s="27" t="s">
        <v>133</v>
      </c>
      <c r="H56" s="14">
        <v>-60</v>
      </c>
      <c r="I56" s="28">
        <v>0</v>
      </c>
      <c r="J56" s="28">
        <v>-60</v>
      </c>
      <c r="K56" s="29">
        <f t="shared" si="36"/>
        <v>34367.319999999992</v>
      </c>
      <c r="L56" s="46" t="s">
        <v>121</v>
      </c>
      <c r="M56" s="14">
        <v>60</v>
      </c>
      <c r="N56" s="37"/>
      <c r="O56" s="38"/>
      <c r="P56" s="38">
        <v>60</v>
      </c>
      <c r="Q56" s="38"/>
      <c r="R56" s="38"/>
      <c r="S56" s="38"/>
      <c r="T56" s="11">
        <f t="shared" si="35"/>
        <v>60</v>
      </c>
      <c r="U56" s="11"/>
      <c r="V56" s="38"/>
      <c r="W56" s="40"/>
      <c r="X56" s="38"/>
      <c r="Y56" s="38"/>
      <c r="Z56" s="38"/>
      <c r="AA56" s="38"/>
      <c r="AB56" s="38"/>
      <c r="AC56" s="38"/>
      <c r="AD56" s="40"/>
      <c r="AE56" s="40"/>
      <c r="AF56" s="40"/>
      <c r="AG56" s="40"/>
      <c r="AH56" s="1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15"/>
      <c r="BC56" s="41"/>
      <c r="BD56" s="41"/>
    </row>
    <row r="57" spans="1:56" s="4" customFormat="1" x14ac:dyDescent="0.2">
      <c r="A57" s="17"/>
      <c r="B57" s="25"/>
      <c r="C57" s="25"/>
      <c r="D57" s="26"/>
      <c r="E57" s="26"/>
      <c r="F57" s="27"/>
      <c r="G57" s="27"/>
      <c r="H57" s="14"/>
      <c r="I57" s="28"/>
      <c r="J57" s="28"/>
      <c r="K57" s="31"/>
      <c r="L57" s="17"/>
      <c r="M57" s="14"/>
      <c r="N57" s="37"/>
      <c r="O57" s="38"/>
      <c r="P57" s="38"/>
      <c r="Q57" s="38"/>
      <c r="R57" s="38"/>
      <c r="S57" s="38"/>
      <c r="T57" s="38"/>
      <c r="U57" s="38"/>
      <c r="V57" s="38"/>
      <c r="W57" s="40"/>
      <c r="X57" s="38"/>
      <c r="Y57" s="38"/>
      <c r="Z57" s="38"/>
      <c r="AA57" s="38"/>
      <c r="AB57" s="38"/>
      <c r="AC57" s="38"/>
      <c r="AD57" s="40"/>
      <c r="AE57" s="40"/>
      <c r="AF57" s="40"/>
      <c r="AG57" s="40"/>
      <c r="AH57" s="1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15"/>
      <c r="BC57" s="41"/>
      <c r="BD57" s="41"/>
    </row>
    <row r="58" spans="1:56" s="4" customFormat="1" x14ac:dyDescent="0.2">
      <c r="A58" s="17"/>
      <c r="B58" s="60" t="s">
        <v>182</v>
      </c>
      <c r="C58" s="25"/>
      <c r="D58" s="26"/>
      <c r="E58" s="26"/>
      <c r="F58" s="27"/>
      <c r="G58" s="27"/>
      <c r="H58" s="14"/>
      <c r="I58" s="28"/>
      <c r="J58" s="28"/>
      <c r="K58" s="31"/>
      <c r="L58" s="17"/>
      <c r="M58" s="14"/>
      <c r="N58" s="37"/>
      <c r="O58" s="38"/>
      <c r="P58" s="38"/>
      <c r="Q58" s="38"/>
      <c r="R58" s="38"/>
      <c r="S58" s="38"/>
      <c r="T58" s="38"/>
      <c r="U58" s="38"/>
      <c r="V58" s="38"/>
      <c r="W58" s="40"/>
      <c r="X58" s="38"/>
      <c r="Y58" s="38"/>
      <c r="Z58" s="38"/>
      <c r="AA58" s="38"/>
      <c r="AB58" s="38"/>
      <c r="AC58" s="38"/>
      <c r="AD58" s="40"/>
      <c r="AE58" s="40"/>
      <c r="AF58" s="40"/>
      <c r="AG58" s="40"/>
      <c r="AH58" s="1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15"/>
      <c r="BC58" s="41"/>
      <c r="BD58" s="41"/>
    </row>
    <row r="59" spans="1:56" s="4" customFormat="1" x14ac:dyDescent="0.2">
      <c r="A59" s="17"/>
      <c r="B59" s="25"/>
      <c r="C59" s="25"/>
      <c r="D59" s="26"/>
      <c r="E59" s="26"/>
      <c r="F59" s="27"/>
      <c r="G59" s="27"/>
      <c r="H59" s="14"/>
      <c r="I59" s="28"/>
      <c r="J59" s="28"/>
      <c r="K59" s="31"/>
      <c r="L59" s="17"/>
      <c r="M59" s="14"/>
      <c r="N59" s="37"/>
      <c r="O59" s="38"/>
      <c r="P59" s="38"/>
      <c r="Q59" s="38"/>
      <c r="R59" s="38"/>
      <c r="S59" s="38"/>
      <c r="T59" s="38"/>
      <c r="U59" s="38"/>
      <c r="V59" s="38"/>
      <c r="W59" s="40"/>
      <c r="X59" s="38"/>
      <c r="Y59" s="38"/>
      <c r="Z59" s="38"/>
      <c r="AA59" s="38"/>
      <c r="AB59" s="38"/>
      <c r="AC59" s="38"/>
      <c r="AD59" s="40"/>
      <c r="AE59" s="40"/>
      <c r="AF59" s="40"/>
      <c r="AG59" s="40"/>
      <c r="AH59" s="1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15"/>
      <c r="BC59" s="41"/>
      <c r="BD59" s="41"/>
    </row>
    <row r="60" spans="1:56" x14ac:dyDescent="0.2">
      <c r="A60" s="16" t="s">
        <v>180</v>
      </c>
      <c r="B60" s="44" t="s">
        <v>195</v>
      </c>
      <c r="C60" s="44" t="s">
        <v>201</v>
      </c>
      <c r="D60" s="24" t="s">
        <v>194</v>
      </c>
      <c r="E60" s="45" t="s">
        <v>37</v>
      </c>
      <c r="G60" s="9" t="s">
        <v>133</v>
      </c>
      <c r="H60" s="10">
        <v>-300</v>
      </c>
      <c r="I60" s="11">
        <v>0</v>
      </c>
      <c r="J60" s="11">
        <v>-300</v>
      </c>
      <c r="K60" s="12">
        <f>SUM(K56-J60)</f>
        <v>34667.319999999992</v>
      </c>
      <c r="L60" s="17" t="s">
        <v>180</v>
      </c>
      <c r="M60" s="14">
        <v>300</v>
      </c>
      <c r="N60" s="32"/>
      <c r="O60" s="33"/>
      <c r="P60" s="33">
        <v>300</v>
      </c>
      <c r="Q60" s="33"/>
      <c r="R60" s="33"/>
      <c r="S60" s="33"/>
      <c r="T60" s="11">
        <f t="shared" ref="T60:T63" si="37">SUM(O60:S60)</f>
        <v>300</v>
      </c>
      <c r="U60" s="33"/>
      <c r="V60" s="33"/>
      <c r="W60" s="34"/>
      <c r="X60" s="33"/>
      <c r="Y60" s="33"/>
      <c r="Z60" s="33"/>
      <c r="AA60" s="33"/>
      <c r="AB60" s="33"/>
      <c r="AC60" s="33"/>
      <c r="AD60" s="34"/>
      <c r="AE60" s="34"/>
      <c r="AF60" s="34"/>
      <c r="AG60" s="34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C60" s="35"/>
      <c r="BD60" s="35"/>
    </row>
    <row r="61" spans="1:56" x14ac:dyDescent="0.2">
      <c r="A61" s="16" t="s">
        <v>180</v>
      </c>
      <c r="B61" s="8" t="s">
        <v>196</v>
      </c>
      <c r="C61" s="44" t="s">
        <v>201</v>
      </c>
      <c r="D61" s="24" t="s">
        <v>194</v>
      </c>
      <c r="E61" s="45" t="s">
        <v>37</v>
      </c>
      <c r="G61" s="9" t="s">
        <v>133</v>
      </c>
      <c r="H61" s="10">
        <v>-300</v>
      </c>
      <c r="I61" s="11">
        <v>0</v>
      </c>
      <c r="J61" s="11">
        <v>-300</v>
      </c>
      <c r="K61" s="12">
        <f t="shared" ref="K61:K63" si="38">SUM(K60-J61)</f>
        <v>34967.319999999992</v>
      </c>
      <c r="L61" s="17" t="s">
        <v>180</v>
      </c>
      <c r="M61" s="14">
        <v>300</v>
      </c>
      <c r="N61" s="32"/>
      <c r="O61" s="33"/>
      <c r="P61" s="33">
        <v>300</v>
      </c>
      <c r="Q61" s="33"/>
      <c r="R61" s="33"/>
      <c r="S61" s="33"/>
      <c r="T61" s="11">
        <f t="shared" si="37"/>
        <v>300</v>
      </c>
      <c r="U61" s="33"/>
      <c r="V61" s="33"/>
      <c r="W61" s="34"/>
      <c r="X61" s="33"/>
      <c r="Y61" s="33"/>
      <c r="Z61" s="33"/>
      <c r="AA61" s="33"/>
      <c r="AB61" s="33"/>
      <c r="AC61" s="33"/>
      <c r="AD61" s="34"/>
      <c r="AE61" s="34"/>
      <c r="AF61" s="34"/>
      <c r="AG61" s="34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C61" s="35"/>
      <c r="BD61" s="35"/>
    </row>
    <row r="62" spans="1:56" x14ac:dyDescent="0.2">
      <c r="A62" s="16" t="s">
        <v>180</v>
      </c>
      <c r="B62" s="8" t="s">
        <v>197</v>
      </c>
      <c r="C62" s="44" t="s">
        <v>201</v>
      </c>
      <c r="D62" s="24" t="s">
        <v>198</v>
      </c>
      <c r="E62" s="45" t="s">
        <v>37</v>
      </c>
      <c r="G62" s="9" t="s">
        <v>133</v>
      </c>
      <c r="H62" s="10">
        <v>-118</v>
      </c>
      <c r="I62" s="11">
        <v>0</v>
      </c>
      <c r="J62" s="11">
        <v>-118</v>
      </c>
      <c r="K62" s="12">
        <f t="shared" si="38"/>
        <v>35085.319999999992</v>
      </c>
      <c r="L62" s="17" t="s">
        <v>180</v>
      </c>
      <c r="M62" s="14">
        <v>118</v>
      </c>
      <c r="N62" s="32"/>
      <c r="O62" s="33"/>
      <c r="P62" s="33">
        <v>118</v>
      </c>
      <c r="Q62" s="33"/>
      <c r="R62" s="33"/>
      <c r="S62" s="33"/>
      <c r="T62" s="11">
        <f t="shared" si="37"/>
        <v>118</v>
      </c>
      <c r="U62" s="33"/>
      <c r="V62" s="33"/>
      <c r="W62" s="34"/>
      <c r="X62" s="33"/>
      <c r="Y62" s="33"/>
      <c r="Z62" s="33"/>
      <c r="AA62" s="33"/>
      <c r="AB62" s="33"/>
      <c r="AC62" s="33"/>
      <c r="AD62" s="34"/>
      <c r="AE62" s="34"/>
      <c r="AF62" s="34"/>
      <c r="AG62" s="34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C62" s="35"/>
      <c r="BD62" s="35"/>
    </row>
    <row r="63" spans="1:56" x14ac:dyDescent="0.2">
      <c r="A63" s="16" t="s">
        <v>180</v>
      </c>
      <c r="B63" s="8" t="s">
        <v>199</v>
      </c>
      <c r="C63" s="44" t="s">
        <v>201</v>
      </c>
      <c r="D63" s="8" t="s">
        <v>194</v>
      </c>
      <c r="E63" s="45" t="s">
        <v>37</v>
      </c>
      <c r="G63" s="9" t="s">
        <v>133</v>
      </c>
      <c r="H63" s="10">
        <v>-300</v>
      </c>
      <c r="I63" s="11">
        <v>0</v>
      </c>
      <c r="J63" s="11">
        <v>-300</v>
      </c>
      <c r="K63" s="29">
        <f t="shared" si="38"/>
        <v>35385.319999999992</v>
      </c>
      <c r="L63" s="17" t="s">
        <v>180</v>
      </c>
      <c r="M63" s="14">
        <v>300</v>
      </c>
      <c r="P63" s="11">
        <v>300</v>
      </c>
      <c r="T63" s="11">
        <f t="shared" si="37"/>
        <v>300</v>
      </c>
    </row>
    <row r="65" spans="1:56" x14ac:dyDescent="0.2">
      <c r="B65" s="7" t="s">
        <v>203</v>
      </c>
    </row>
    <row r="67" spans="1:56" x14ac:dyDescent="0.2">
      <c r="A67" s="43" t="s">
        <v>180</v>
      </c>
      <c r="B67" s="8" t="s">
        <v>183</v>
      </c>
      <c r="C67" s="44" t="s">
        <v>200</v>
      </c>
      <c r="D67" s="8" t="s">
        <v>184</v>
      </c>
      <c r="E67" s="44" t="s">
        <v>87</v>
      </c>
      <c r="F67" s="9">
        <v>564</v>
      </c>
      <c r="H67" s="10">
        <v>1645</v>
      </c>
      <c r="I67" s="11">
        <v>0</v>
      </c>
      <c r="J67" s="11">
        <v>1645</v>
      </c>
      <c r="K67" s="12">
        <f>SUM(K63-J67)</f>
        <v>33740.319999999992</v>
      </c>
      <c r="L67" s="17" t="s">
        <v>180</v>
      </c>
      <c r="M67" s="14">
        <v>1645</v>
      </c>
      <c r="T67" s="11">
        <f t="shared" ref="T67:T79" si="39">SUM(O67:S67)</f>
        <v>0</v>
      </c>
      <c r="AZ67" s="15">
        <v>1645</v>
      </c>
      <c r="BB67" s="15">
        <f t="shared" ref="BB67:BB74" si="40">SUM(V67:BA67)</f>
        <v>1645</v>
      </c>
    </row>
    <row r="68" spans="1:56" x14ac:dyDescent="0.2">
      <c r="A68" s="16" t="s">
        <v>180</v>
      </c>
      <c r="B68" s="8" t="s">
        <v>94</v>
      </c>
      <c r="C68" s="44" t="s">
        <v>200</v>
      </c>
      <c r="D68" s="24" t="s">
        <v>185</v>
      </c>
      <c r="E68" s="24" t="s">
        <v>54</v>
      </c>
      <c r="F68" s="9">
        <v>565</v>
      </c>
      <c r="G68" s="50" t="s">
        <v>133</v>
      </c>
      <c r="H68" s="10">
        <v>97.5</v>
      </c>
      <c r="I68" s="11">
        <v>0</v>
      </c>
      <c r="J68" s="11">
        <v>97.5</v>
      </c>
      <c r="K68" s="12">
        <f t="shared" ref="K68:K74" si="41">SUM(K67-J68)</f>
        <v>33642.819999999992</v>
      </c>
      <c r="L68" s="17" t="s">
        <v>180</v>
      </c>
      <c r="M68" s="14">
        <v>97.5</v>
      </c>
      <c r="N68" s="32"/>
      <c r="O68" s="33"/>
      <c r="P68" s="33"/>
      <c r="Q68" s="33"/>
      <c r="R68" s="33"/>
      <c r="S68" s="33"/>
      <c r="T68" s="11">
        <f t="shared" si="39"/>
        <v>0</v>
      </c>
      <c r="U68" s="33"/>
      <c r="V68" s="33"/>
      <c r="W68" s="34"/>
      <c r="X68" s="33"/>
      <c r="Y68" s="33"/>
      <c r="Z68" s="33"/>
      <c r="AA68" s="33"/>
      <c r="AB68" s="33"/>
      <c r="AC68" s="33"/>
      <c r="AD68" s="34"/>
      <c r="AE68" s="34"/>
      <c r="AF68" s="34"/>
      <c r="AG68" s="34"/>
      <c r="AI68" s="35"/>
      <c r="AJ68" s="35">
        <v>97.5</v>
      </c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15">
        <f t="shared" si="40"/>
        <v>97.5</v>
      </c>
      <c r="BC68" s="35"/>
      <c r="BD68" s="35"/>
    </row>
    <row r="69" spans="1:56" x14ac:dyDescent="0.2">
      <c r="A69" s="16" t="s">
        <v>180</v>
      </c>
      <c r="B69" s="8" t="s">
        <v>116</v>
      </c>
      <c r="C69" s="44" t="s">
        <v>200</v>
      </c>
      <c r="D69" s="8" t="s">
        <v>117</v>
      </c>
      <c r="E69" s="8" t="s">
        <v>71</v>
      </c>
      <c r="F69" s="9">
        <v>566</v>
      </c>
      <c r="G69" s="50" t="s">
        <v>133</v>
      </c>
      <c r="H69" s="10">
        <v>517.71</v>
      </c>
      <c r="I69" s="11">
        <v>103.54</v>
      </c>
      <c r="J69" s="11">
        <v>621.25</v>
      </c>
      <c r="K69" s="12">
        <f t="shared" si="41"/>
        <v>33021.569999999992</v>
      </c>
      <c r="L69" s="17" t="s">
        <v>180</v>
      </c>
      <c r="M69" s="14">
        <v>621.25</v>
      </c>
      <c r="T69" s="11">
        <f t="shared" si="39"/>
        <v>0</v>
      </c>
      <c r="AS69" s="15">
        <v>621.25</v>
      </c>
      <c r="BB69" s="15">
        <f t="shared" si="40"/>
        <v>621.25</v>
      </c>
    </row>
    <row r="70" spans="1:56" x14ac:dyDescent="0.2">
      <c r="A70" s="16" t="s">
        <v>180</v>
      </c>
      <c r="B70" s="8" t="s">
        <v>186</v>
      </c>
      <c r="C70" s="44" t="s">
        <v>200</v>
      </c>
      <c r="D70" s="8" t="s">
        <v>187</v>
      </c>
      <c r="E70" s="8" t="s">
        <v>40</v>
      </c>
      <c r="F70" s="9">
        <v>567</v>
      </c>
      <c r="G70" s="50" t="s">
        <v>133</v>
      </c>
      <c r="H70" s="10">
        <v>523.22</v>
      </c>
      <c r="I70" s="11">
        <v>0</v>
      </c>
      <c r="J70" s="11">
        <v>523.22</v>
      </c>
      <c r="K70" s="12">
        <f t="shared" si="41"/>
        <v>32498.349999999991</v>
      </c>
      <c r="L70" s="17" t="s">
        <v>180</v>
      </c>
      <c r="M70" s="14">
        <v>523.22</v>
      </c>
      <c r="T70" s="11">
        <f t="shared" si="39"/>
        <v>0</v>
      </c>
      <c r="V70" s="11">
        <v>523.22</v>
      </c>
      <c r="BB70" s="15">
        <f t="shared" si="40"/>
        <v>523.22</v>
      </c>
    </row>
    <row r="71" spans="1:56" x14ac:dyDescent="0.2">
      <c r="A71" s="16" t="s">
        <v>180</v>
      </c>
      <c r="B71" s="8" t="s">
        <v>186</v>
      </c>
      <c r="C71" s="44" t="s">
        <v>200</v>
      </c>
      <c r="D71" s="8" t="s">
        <v>188</v>
      </c>
      <c r="E71" s="44" t="s">
        <v>226</v>
      </c>
      <c r="F71" s="9">
        <v>567</v>
      </c>
      <c r="G71" s="50" t="s">
        <v>133</v>
      </c>
      <c r="H71" s="10">
        <v>15.93</v>
      </c>
      <c r="I71" s="11">
        <v>3.19</v>
      </c>
      <c r="J71" s="11">
        <v>19.12</v>
      </c>
      <c r="K71" s="12">
        <f t="shared" si="41"/>
        <v>32479.229999999992</v>
      </c>
      <c r="L71" s="17" t="s">
        <v>180</v>
      </c>
      <c r="M71" s="14">
        <v>19.12</v>
      </c>
      <c r="T71" s="11">
        <f t="shared" si="39"/>
        <v>0</v>
      </c>
      <c r="AM71" s="15">
        <v>19.12</v>
      </c>
      <c r="BB71" s="15">
        <f t="shared" si="40"/>
        <v>19.12</v>
      </c>
    </row>
    <row r="72" spans="1:56" x14ac:dyDescent="0.2">
      <c r="A72" s="16" t="s">
        <v>180</v>
      </c>
      <c r="B72" s="44" t="s">
        <v>202</v>
      </c>
      <c r="C72" s="44" t="s">
        <v>200</v>
      </c>
      <c r="D72" s="8" t="s">
        <v>189</v>
      </c>
      <c r="E72" s="44" t="s">
        <v>78</v>
      </c>
      <c r="F72" s="9">
        <v>568</v>
      </c>
      <c r="G72" s="50" t="s">
        <v>133</v>
      </c>
      <c r="H72" s="10">
        <v>300</v>
      </c>
      <c r="I72" s="11">
        <v>0</v>
      </c>
      <c r="J72" s="11">
        <v>300</v>
      </c>
      <c r="K72" s="12">
        <f t="shared" si="41"/>
        <v>32179.229999999992</v>
      </c>
      <c r="L72" s="17" t="s">
        <v>180</v>
      </c>
      <c r="M72" s="14">
        <v>300</v>
      </c>
      <c r="T72" s="11">
        <f t="shared" si="39"/>
        <v>0</v>
      </c>
      <c r="AG72" s="3"/>
      <c r="AV72" s="15">
        <v>300</v>
      </c>
      <c r="BB72" s="15">
        <f t="shared" si="40"/>
        <v>300</v>
      </c>
    </row>
    <row r="73" spans="1:56" x14ac:dyDescent="0.2">
      <c r="A73" s="16" t="s">
        <v>180</v>
      </c>
      <c r="B73" s="8" t="s">
        <v>190</v>
      </c>
      <c r="C73" s="44" t="s">
        <v>200</v>
      </c>
      <c r="D73" s="24" t="s">
        <v>191</v>
      </c>
      <c r="E73" s="45" t="s">
        <v>78</v>
      </c>
      <c r="F73" s="9">
        <v>569</v>
      </c>
      <c r="G73" s="50" t="s">
        <v>133</v>
      </c>
      <c r="H73" s="10">
        <v>75.680000000000007</v>
      </c>
      <c r="I73" s="11">
        <v>0</v>
      </c>
      <c r="J73" s="11">
        <v>75.680000000000007</v>
      </c>
      <c r="K73" s="12">
        <f t="shared" si="41"/>
        <v>32103.549999999992</v>
      </c>
      <c r="L73" s="17" t="s">
        <v>180</v>
      </c>
      <c r="M73" s="14">
        <v>75.680000000000007</v>
      </c>
      <c r="N73" s="32"/>
      <c r="O73" s="33"/>
      <c r="P73" s="33"/>
      <c r="Q73" s="33"/>
      <c r="R73" s="33"/>
      <c r="S73" s="33"/>
      <c r="T73" s="11">
        <f t="shared" si="39"/>
        <v>0</v>
      </c>
      <c r="U73" s="33"/>
      <c r="V73" s="33"/>
      <c r="W73" s="34"/>
      <c r="X73" s="33"/>
      <c r="Y73" s="33"/>
      <c r="Z73" s="33"/>
      <c r="AA73" s="33"/>
      <c r="AB73" s="33"/>
      <c r="AC73" s="33"/>
      <c r="AD73" s="34"/>
      <c r="AE73" s="34"/>
      <c r="AF73" s="34"/>
      <c r="AG73" s="34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>
        <v>75.680000000000007</v>
      </c>
      <c r="AW73" s="35"/>
      <c r="AX73" s="35"/>
      <c r="AY73" s="35"/>
      <c r="AZ73" s="35"/>
      <c r="BA73" s="35"/>
      <c r="BB73" s="15">
        <f t="shared" si="40"/>
        <v>75.680000000000007</v>
      </c>
      <c r="BC73" s="35"/>
      <c r="BD73" s="35"/>
    </row>
    <row r="74" spans="1:56" x14ac:dyDescent="0.2">
      <c r="A74" s="16" t="s">
        <v>180</v>
      </c>
      <c r="B74" s="8" t="s">
        <v>192</v>
      </c>
      <c r="C74" s="44" t="s">
        <v>200</v>
      </c>
      <c r="D74" s="24" t="s">
        <v>193</v>
      </c>
      <c r="E74" s="45" t="s">
        <v>78</v>
      </c>
      <c r="F74" s="9">
        <v>570</v>
      </c>
      <c r="G74" s="50" t="s">
        <v>133</v>
      </c>
      <c r="H74" s="10">
        <v>20.16</v>
      </c>
      <c r="I74" s="11">
        <v>0</v>
      </c>
      <c r="J74" s="11">
        <v>20.16</v>
      </c>
      <c r="K74" s="12">
        <f t="shared" si="41"/>
        <v>32083.389999999992</v>
      </c>
      <c r="L74" s="17" t="s">
        <v>180</v>
      </c>
      <c r="M74" s="14">
        <v>20.16</v>
      </c>
      <c r="N74" s="32"/>
      <c r="O74" s="33"/>
      <c r="P74" s="33"/>
      <c r="Q74" s="33"/>
      <c r="R74" s="33"/>
      <c r="S74" s="33"/>
      <c r="T74" s="11">
        <f t="shared" si="39"/>
        <v>0</v>
      </c>
      <c r="U74" s="33"/>
      <c r="V74" s="33"/>
      <c r="W74" s="34"/>
      <c r="X74" s="33"/>
      <c r="Y74" s="33"/>
      <c r="Z74" s="33"/>
      <c r="AA74" s="33"/>
      <c r="AB74" s="33"/>
      <c r="AC74" s="33"/>
      <c r="AD74" s="34"/>
      <c r="AE74" s="34"/>
      <c r="AF74" s="34"/>
      <c r="AG74" s="34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>
        <v>20.16</v>
      </c>
      <c r="AW74" s="35"/>
      <c r="AX74" s="35"/>
      <c r="AY74" s="35"/>
      <c r="AZ74" s="35"/>
      <c r="BA74" s="35"/>
      <c r="BB74" s="15">
        <f t="shared" si="40"/>
        <v>20.16</v>
      </c>
      <c r="BC74" s="35"/>
      <c r="BD74" s="35"/>
    </row>
    <row r="76" spans="1:56" x14ac:dyDescent="0.2">
      <c r="A76" s="16" t="s">
        <v>204</v>
      </c>
      <c r="B76" s="8" t="s">
        <v>205</v>
      </c>
      <c r="C76" s="8" t="s">
        <v>206</v>
      </c>
      <c r="D76" s="8" t="s">
        <v>141</v>
      </c>
      <c r="E76" s="8" t="s">
        <v>39</v>
      </c>
      <c r="G76" s="50" t="s">
        <v>133</v>
      </c>
      <c r="H76" s="10">
        <v>-54.47</v>
      </c>
      <c r="I76" s="11">
        <v>0</v>
      </c>
      <c r="J76" s="11">
        <v>-54.47</v>
      </c>
      <c r="K76" s="12">
        <f>SUM(K74-J76)</f>
        <v>32137.859999999993</v>
      </c>
      <c r="L76" s="17" t="s">
        <v>204</v>
      </c>
      <c r="M76" s="14">
        <v>54.47</v>
      </c>
      <c r="R76" s="11">
        <v>54.47</v>
      </c>
      <c r="T76" s="11">
        <f t="shared" si="39"/>
        <v>54.47</v>
      </c>
    </row>
    <row r="77" spans="1:56" x14ac:dyDescent="0.2">
      <c r="A77" s="16" t="s">
        <v>208</v>
      </c>
      <c r="B77" s="8" t="s">
        <v>116</v>
      </c>
      <c r="C77" s="8" t="s">
        <v>209</v>
      </c>
      <c r="D77" s="8" t="s">
        <v>117</v>
      </c>
      <c r="E77" s="8" t="s">
        <v>71</v>
      </c>
      <c r="F77" s="9">
        <v>571</v>
      </c>
      <c r="H77" s="10">
        <v>1035.42</v>
      </c>
      <c r="I77" s="11">
        <v>207.08</v>
      </c>
      <c r="J77" s="11">
        <v>1242.5</v>
      </c>
      <c r="K77" s="12">
        <f>SUM(K76-J77)</f>
        <v>30895.359999999993</v>
      </c>
      <c r="L77" s="17" t="s">
        <v>208</v>
      </c>
      <c r="M77" s="14">
        <v>1242.5</v>
      </c>
      <c r="T77" s="11">
        <f t="shared" si="39"/>
        <v>0</v>
      </c>
      <c r="AS77" s="15">
        <v>1242.5</v>
      </c>
      <c r="BB77" s="15">
        <f>SUM(V77:BA77)</f>
        <v>1242.5</v>
      </c>
    </row>
    <row r="78" spans="1:56" x14ac:dyDescent="0.2">
      <c r="A78" s="16" t="s">
        <v>208</v>
      </c>
      <c r="B78" s="8" t="s">
        <v>103</v>
      </c>
      <c r="C78" s="8" t="s">
        <v>209</v>
      </c>
      <c r="D78" s="8" t="s">
        <v>210</v>
      </c>
      <c r="E78" s="8" t="s">
        <v>53</v>
      </c>
      <c r="F78" s="9">
        <v>572</v>
      </c>
      <c r="G78" s="50" t="s">
        <v>133</v>
      </c>
      <c r="H78" s="10">
        <v>36</v>
      </c>
      <c r="I78" s="11">
        <v>0</v>
      </c>
      <c r="J78" s="11">
        <v>36</v>
      </c>
      <c r="K78" s="12">
        <f t="shared" ref="K78:K79" si="42">SUM(K77-J78)</f>
        <v>30859.359999999993</v>
      </c>
      <c r="L78" s="17" t="s">
        <v>208</v>
      </c>
      <c r="M78" s="14">
        <v>36</v>
      </c>
      <c r="T78" s="11">
        <f t="shared" si="39"/>
        <v>0</v>
      </c>
      <c r="AI78" s="15">
        <v>36</v>
      </c>
      <c r="BB78" s="15">
        <f>SUM(V78:BA78)</f>
        <v>36</v>
      </c>
    </row>
    <row r="79" spans="1:56" x14ac:dyDescent="0.2">
      <c r="A79" s="16" t="s">
        <v>208</v>
      </c>
      <c r="B79" s="8" t="s">
        <v>114</v>
      </c>
      <c r="C79" s="8" t="s">
        <v>209</v>
      </c>
      <c r="D79" s="8" t="s">
        <v>115</v>
      </c>
      <c r="E79" s="8" t="s">
        <v>74</v>
      </c>
      <c r="F79" s="9">
        <v>573</v>
      </c>
      <c r="G79" s="50" t="s">
        <v>133</v>
      </c>
      <c r="H79" s="10">
        <v>104.88</v>
      </c>
      <c r="I79" s="11">
        <v>5.23</v>
      </c>
      <c r="J79" s="11">
        <v>110.11</v>
      </c>
      <c r="K79" s="29">
        <f t="shared" si="42"/>
        <v>30749.249999999993</v>
      </c>
      <c r="L79" s="17" t="s">
        <v>208</v>
      </c>
      <c r="M79" s="14">
        <v>110.11</v>
      </c>
      <c r="T79" s="11">
        <f t="shared" si="39"/>
        <v>0</v>
      </c>
      <c r="AT79" s="15">
        <v>110.11</v>
      </c>
      <c r="BB79" s="15">
        <f>SUM(V79:BA79)</f>
        <v>110.11</v>
      </c>
      <c r="BC79" s="15">
        <f>SUM(BB47:BB79)</f>
        <v>8340.07</v>
      </c>
    </row>
    <row r="81" spans="1:56" x14ac:dyDescent="0.2">
      <c r="B81" s="7" t="s">
        <v>240</v>
      </c>
    </row>
    <row r="82" spans="1:56" x14ac:dyDescent="0.2">
      <c r="D82" s="24"/>
      <c r="E82" s="24"/>
      <c r="L82" s="46" t="s">
        <v>0</v>
      </c>
      <c r="N82" s="32"/>
      <c r="O82" s="14">
        <f t="shared" ref="O82:BA82" si="43">SUM(O47:O79)</f>
        <v>0</v>
      </c>
      <c r="P82" s="14">
        <f t="shared" si="43"/>
        <v>1078</v>
      </c>
      <c r="Q82" s="14">
        <f t="shared" si="43"/>
        <v>0</v>
      </c>
      <c r="R82" s="14">
        <f t="shared" si="43"/>
        <v>54.47</v>
      </c>
      <c r="S82" s="14">
        <f t="shared" si="43"/>
        <v>0</v>
      </c>
      <c r="T82" s="14">
        <f t="shared" si="43"/>
        <v>1132.47</v>
      </c>
      <c r="U82" s="14">
        <f t="shared" si="43"/>
        <v>0</v>
      </c>
      <c r="V82" s="14">
        <f t="shared" si="43"/>
        <v>2009.17</v>
      </c>
      <c r="W82" s="14">
        <f t="shared" si="43"/>
        <v>0</v>
      </c>
      <c r="X82" s="14">
        <f t="shared" si="43"/>
        <v>0</v>
      </c>
      <c r="Y82" s="14">
        <f t="shared" si="43"/>
        <v>237.49</v>
      </c>
      <c r="Z82" s="14">
        <f t="shared" si="43"/>
        <v>0</v>
      </c>
      <c r="AA82" s="14">
        <f t="shared" si="43"/>
        <v>0</v>
      </c>
      <c r="AB82" s="14">
        <f t="shared" si="43"/>
        <v>67.5</v>
      </c>
      <c r="AC82" s="14">
        <f t="shared" si="43"/>
        <v>0</v>
      </c>
      <c r="AD82" s="14">
        <f t="shared" si="43"/>
        <v>96</v>
      </c>
      <c r="AE82" s="14">
        <f t="shared" si="43"/>
        <v>0</v>
      </c>
      <c r="AF82" s="14">
        <f t="shared" si="43"/>
        <v>0</v>
      </c>
      <c r="AG82" s="14">
        <f t="shared" si="43"/>
        <v>0</v>
      </c>
      <c r="AH82" s="14">
        <f t="shared" si="43"/>
        <v>0</v>
      </c>
      <c r="AI82" s="14">
        <f t="shared" si="43"/>
        <v>36</v>
      </c>
      <c r="AJ82" s="14">
        <f t="shared" si="43"/>
        <v>97.5</v>
      </c>
      <c r="AK82" s="14">
        <f t="shared" si="43"/>
        <v>0</v>
      </c>
      <c r="AL82" s="14">
        <f t="shared" si="43"/>
        <v>0</v>
      </c>
      <c r="AM82" s="14">
        <f t="shared" si="43"/>
        <v>19.12</v>
      </c>
      <c r="AN82" s="14">
        <f t="shared" si="43"/>
        <v>0</v>
      </c>
      <c r="AO82" s="14">
        <f t="shared" si="43"/>
        <v>0</v>
      </c>
      <c r="AP82" s="14">
        <f t="shared" si="43"/>
        <v>0</v>
      </c>
      <c r="AQ82" s="14">
        <f t="shared" si="43"/>
        <v>0</v>
      </c>
      <c r="AR82" s="14">
        <f t="shared" si="43"/>
        <v>0</v>
      </c>
      <c r="AS82" s="14">
        <f t="shared" si="43"/>
        <v>3106.25</v>
      </c>
      <c r="AT82" s="14">
        <f t="shared" si="43"/>
        <v>249.73000000000002</v>
      </c>
      <c r="AU82" s="14">
        <f t="shared" si="43"/>
        <v>0</v>
      </c>
      <c r="AV82" s="14">
        <f t="shared" si="43"/>
        <v>776.31000000000006</v>
      </c>
      <c r="AW82" s="14">
        <f t="shared" si="43"/>
        <v>0</v>
      </c>
      <c r="AX82" s="14">
        <f t="shared" si="43"/>
        <v>0</v>
      </c>
      <c r="AY82" s="14">
        <f t="shared" si="43"/>
        <v>0</v>
      </c>
      <c r="AZ82" s="14">
        <f t="shared" si="43"/>
        <v>1645</v>
      </c>
      <c r="BA82" s="14">
        <f t="shared" si="43"/>
        <v>0</v>
      </c>
      <c r="BB82" s="14">
        <f>SUM(V82:BA82)</f>
        <v>8340.07</v>
      </c>
      <c r="BC82" s="35"/>
      <c r="BD82" s="35"/>
    </row>
    <row r="83" spans="1:56" x14ac:dyDescent="0.2">
      <c r="A83" s="43"/>
      <c r="B83" s="7"/>
      <c r="C83" s="44"/>
      <c r="D83" s="45"/>
      <c r="E83" s="45"/>
      <c r="G83" s="50"/>
      <c r="K83" s="29"/>
      <c r="L83" s="46" t="s">
        <v>181</v>
      </c>
      <c r="N83" s="32"/>
      <c r="O83" s="33"/>
      <c r="P83" s="33"/>
      <c r="Q83" s="33"/>
      <c r="R83" s="33"/>
      <c r="S83" s="33"/>
      <c r="T83" s="33"/>
      <c r="U83" s="33"/>
      <c r="V83" s="33"/>
      <c r="W83" s="34"/>
      <c r="X83" s="33"/>
      <c r="Y83" s="33"/>
      <c r="Z83" s="33"/>
      <c r="AA83" s="33"/>
      <c r="AB83" s="33"/>
      <c r="AC83" s="33"/>
      <c r="AD83" s="34"/>
      <c r="AE83" s="34"/>
      <c r="AG83" s="42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</row>
    <row r="84" spans="1:56" x14ac:dyDescent="0.2">
      <c r="A84" s="43"/>
      <c r="B84" s="7"/>
      <c r="C84" s="44"/>
      <c r="D84" s="45"/>
      <c r="E84" s="45"/>
      <c r="G84" s="50"/>
      <c r="K84" s="29"/>
      <c r="L84" s="46"/>
      <c r="N84" s="32"/>
      <c r="O84" s="33"/>
      <c r="P84" s="33"/>
      <c r="Q84" s="33"/>
      <c r="R84" s="33"/>
      <c r="S84" s="33"/>
      <c r="T84" s="33"/>
      <c r="U84" s="33"/>
      <c r="V84" s="33"/>
      <c r="W84" s="34"/>
      <c r="X84" s="33"/>
      <c r="Y84" s="33"/>
      <c r="Z84" s="33"/>
      <c r="AA84" s="33"/>
      <c r="AB84" s="33"/>
      <c r="AC84" s="33"/>
      <c r="AD84" s="34"/>
      <c r="AE84" s="34"/>
      <c r="AG84" s="42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</row>
    <row r="85" spans="1:56" x14ac:dyDescent="0.2">
      <c r="O85" s="11" t="s">
        <v>36</v>
      </c>
      <c r="P85" s="11" t="s">
        <v>37</v>
      </c>
      <c r="Q85" s="11" t="s">
        <v>38</v>
      </c>
      <c r="R85" s="11" t="s">
        <v>39</v>
      </c>
      <c r="S85" s="11" t="s">
        <v>213</v>
      </c>
      <c r="V85" s="11" t="s">
        <v>40</v>
      </c>
      <c r="W85" s="11" t="s">
        <v>41</v>
      </c>
      <c r="X85" s="11" t="s">
        <v>42</v>
      </c>
      <c r="Y85" s="49" t="s">
        <v>129</v>
      </c>
      <c r="Z85" s="11" t="s">
        <v>43</v>
      </c>
      <c r="AA85" s="11" t="s">
        <v>44</v>
      </c>
      <c r="AB85" s="11" t="s">
        <v>216</v>
      </c>
      <c r="AC85" s="11" t="s">
        <v>219</v>
      </c>
      <c r="AD85" s="11" t="s">
        <v>221</v>
      </c>
      <c r="AE85" s="11" t="s">
        <v>224</v>
      </c>
      <c r="AF85" s="11" t="s">
        <v>45</v>
      </c>
      <c r="AG85" s="11" t="s">
        <v>47</v>
      </c>
      <c r="AH85" s="11" t="s">
        <v>50</v>
      </c>
      <c r="AI85" s="15" t="s">
        <v>53</v>
      </c>
      <c r="AJ85" s="15" t="s">
        <v>54</v>
      </c>
      <c r="AK85" s="15" t="s">
        <v>57</v>
      </c>
      <c r="AL85" s="15" t="s">
        <v>59</v>
      </c>
      <c r="AM85" s="15" t="s">
        <v>226</v>
      </c>
      <c r="AN85" s="15" t="s">
        <v>228</v>
      </c>
      <c r="AO85" s="15" t="s">
        <v>61</v>
      </c>
      <c r="AP85" s="15" t="s">
        <v>64</v>
      </c>
      <c r="AQ85" s="15" t="s">
        <v>67</v>
      </c>
      <c r="AR85" s="15" t="s">
        <v>69</v>
      </c>
      <c r="AS85" s="15" t="s">
        <v>71</v>
      </c>
      <c r="AT85" s="15" t="s">
        <v>74</v>
      </c>
      <c r="AU85" s="15" t="s">
        <v>76</v>
      </c>
      <c r="AV85" s="15" t="s">
        <v>78</v>
      </c>
      <c r="AW85" s="15" t="s">
        <v>80</v>
      </c>
      <c r="AX85" s="15" t="s">
        <v>81</v>
      </c>
      <c r="AY85" s="15" t="s">
        <v>84</v>
      </c>
      <c r="AZ85" s="15" t="s">
        <v>87</v>
      </c>
      <c r="BA85" s="5" t="s">
        <v>169</v>
      </c>
    </row>
    <row r="86" spans="1:56" s="2" customFormat="1" ht="21" customHeight="1" x14ac:dyDescent="0.2">
      <c r="A86" s="18" t="s">
        <v>1</v>
      </c>
      <c r="B86" s="18" t="s">
        <v>9</v>
      </c>
      <c r="C86" s="18" t="s">
        <v>89</v>
      </c>
      <c r="D86" s="18" t="s">
        <v>95</v>
      </c>
      <c r="E86" s="18" t="s">
        <v>25</v>
      </c>
      <c r="F86" s="19" t="s">
        <v>10</v>
      </c>
      <c r="G86" s="19" t="s">
        <v>20</v>
      </c>
      <c r="H86" s="3" t="s">
        <v>3</v>
      </c>
      <c r="I86" s="3" t="s">
        <v>7</v>
      </c>
      <c r="J86" s="3" t="s">
        <v>8</v>
      </c>
      <c r="K86" s="20" t="s">
        <v>16</v>
      </c>
      <c r="L86" s="21" t="s">
        <v>1</v>
      </c>
      <c r="M86" s="22" t="s">
        <v>3</v>
      </c>
      <c r="N86" s="3" t="s">
        <v>5</v>
      </c>
      <c r="O86" s="3" t="s">
        <v>5</v>
      </c>
      <c r="P86" s="3" t="s">
        <v>14</v>
      </c>
      <c r="Q86" s="3" t="s">
        <v>26</v>
      </c>
      <c r="R86" s="3" t="s">
        <v>28</v>
      </c>
      <c r="S86" s="3" t="s">
        <v>214</v>
      </c>
      <c r="T86" s="3" t="s">
        <v>8</v>
      </c>
      <c r="U86" s="3"/>
      <c r="V86" s="3" t="s">
        <v>12</v>
      </c>
      <c r="W86" s="3" t="s">
        <v>30</v>
      </c>
      <c r="X86" s="3" t="s">
        <v>32</v>
      </c>
      <c r="Y86" s="3" t="s">
        <v>6</v>
      </c>
      <c r="Z86" s="3" t="s">
        <v>18</v>
      </c>
      <c r="AA86" s="3" t="s">
        <v>34</v>
      </c>
      <c r="AB86" s="3" t="s">
        <v>217</v>
      </c>
      <c r="AC86" s="3" t="s">
        <v>220</v>
      </c>
      <c r="AD86" s="3" t="s">
        <v>222</v>
      </c>
      <c r="AE86" s="3" t="s">
        <v>222</v>
      </c>
      <c r="AF86" s="3" t="s">
        <v>46</v>
      </c>
      <c r="AG86" s="2" t="s">
        <v>48</v>
      </c>
      <c r="AH86" s="3" t="s">
        <v>51</v>
      </c>
      <c r="AI86" s="2" t="s">
        <v>51</v>
      </c>
      <c r="AJ86" s="2" t="s">
        <v>55</v>
      </c>
      <c r="AK86" s="2" t="s">
        <v>58</v>
      </c>
      <c r="AL86" s="2" t="s">
        <v>60</v>
      </c>
      <c r="AM86" s="2" t="s">
        <v>12</v>
      </c>
      <c r="AN86" s="2" t="s">
        <v>229</v>
      </c>
      <c r="AO86" s="2" t="s">
        <v>62</v>
      </c>
      <c r="AP86" s="2" t="s">
        <v>65</v>
      </c>
      <c r="AQ86" s="2" t="s">
        <v>68</v>
      </c>
      <c r="AR86" s="2" t="s">
        <v>70</v>
      </c>
      <c r="AS86" s="2" t="s">
        <v>72</v>
      </c>
      <c r="AT86" s="2" t="s">
        <v>17</v>
      </c>
      <c r="AU86" s="2" t="s">
        <v>77</v>
      </c>
      <c r="AV86" s="2" t="s">
        <v>79</v>
      </c>
      <c r="AW86" s="2" t="s">
        <v>30</v>
      </c>
      <c r="AX86" s="2" t="s">
        <v>82</v>
      </c>
      <c r="AY86" s="2" t="s">
        <v>85</v>
      </c>
      <c r="AZ86" s="2" t="s">
        <v>88</v>
      </c>
      <c r="BA86" s="2" t="s">
        <v>212</v>
      </c>
      <c r="BB86" s="2" t="s">
        <v>8</v>
      </c>
    </row>
    <row r="87" spans="1:56" s="3" customFormat="1" x14ac:dyDescent="0.2">
      <c r="A87" s="18"/>
      <c r="B87" s="18" t="s">
        <v>2</v>
      </c>
      <c r="C87" s="18" t="s">
        <v>90</v>
      </c>
      <c r="D87" s="18" t="s">
        <v>96</v>
      </c>
      <c r="E87" s="18"/>
      <c r="F87" s="19" t="s">
        <v>11</v>
      </c>
      <c r="G87" s="19"/>
      <c r="J87" s="3" t="s">
        <v>3</v>
      </c>
      <c r="K87" s="20" t="s">
        <v>4</v>
      </c>
      <c r="L87" s="21"/>
      <c r="M87" s="22"/>
      <c r="P87" s="3" t="s">
        <v>15</v>
      </c>
      <c r="Q87" s="3" t="s">
        <v>27</v>
      </c>
      <c r="R87" s="3" t="s">
        <v>29</v>
      </c>
      <c r="S87" s="3" t="s">
        <v>215</v>
      </c>
      <c r="T87" s="3" t="s">
        <v>178</v>
      </c>
      <c r="V87" s="3" t="s">
        <v>13</v>
      </c>
      <c r="W87" s="3" t="s">
        <v>31</v>
      </c>
      <c r="X87" s="3" t="s">
        <v>33</v>
      </c>
      <c r="AA87" s="3" t="s">
        <v>35</v>
      </c>
      <c r="AB87" s="3" t="s">
        <v>218</v>
      </c>
      <c r="AC87" s="3" t="s">
        <v>218</v>
      </c>
      <c r="AD87" s="3" t="s">
        <v>223</v>
      </c>
      <c r="AE87" s="3" t="s">
        <v>225</v>
      </c>
      <c r="AG87" s="3" t="s">
        <v>49</v>
      </c>
      <c r="AH87" s="3" t="s">
        <v>52</v>
      </c>
      <c r="AI87" s="3" t="s">
        <v>49</v>
      </c>
      <c r="AJ87" s="3" t="s">
        <v>56</v>
      </c>
      <c r="AM87" s="3" t="s">
        <v>227</v>
      </c>
      <c r="AN87" s="3" t="s">
        <v>230</v>
      </c>
      <c r="AO87" s="3" t="s">
        <v>63</v>
      </c>
      <c r="AP87" s="3" t="s">
        <v>66</v>
      </c>
      <c r="AQ87" s="3" t="s">
        <v>66</v>
      </c>
      <c r="AS87" s="3" t="s">
        <v>73</v>
      </c>
      <c r="AT87" s="3" t="s">
        <v>75</v>
      </c>
      <c r="AU87" s="3" t="s">
        <v>49</v>
      </c>
      <c r="AV87" s="3" t="s">
        <v>49</v>
      </c>
      <c r="AW87" s="3" t="s">
        <v>49</v>
      </c>
      <c r="AX87" s="3" t="s">
        <v>83</v>
      </c>
      <c r="AY87" s="3" t="s">
        <v>86</v>
      </c>
      <c r="AZ87" s="3" t="s">
        <v>49</v>
      </c>
      <c r="BA87" s="3" t="s">
        <v>211</v>
      </c>
      <c r="BB87" s="3" t="s">
        <v>174</v>
      </c>
    </row>
    <row r="89" spans="1:56" x14ac:dyDescent="0.2">
      <c r="A89" s="43" t="s">
        <v>243</v>
      </c>
      <c r="B89" s="44" t="s">
        <v>186</v>
      </c>
      <c r="C89" s="44" t="s">
        <v>241</v>
      </c>
      <c r="D89" s="44" t="s">
        <v>242</v>
      </c>
      <c r="E89" s="44" t="s">
        <v>40</v>
      </c>
      <c r="F89" s="9">
        <v>574</v>
      </c>
      <c r="G89" s="9" t="s">
        <v>133</v>
      </c>
      <c r="H89" s="10">
        <v>258.95999999999998</v>
      </c>
      <c r="I89" s="11">
        <v>0</v>
      </c>
      <c r="J89" s="11">
        <v>258.95999999999998</v>
      </c>
      <c r="K89" s="12">
        <f>SUM(K79-J89)</f>
        <v>30490.289999999994</v>
      </c>
      <c r="L89" s="46" t="s">
        <v>243</v>
      </c>
      <c r="M89" s="14">
        <v>258.95999999999998</v>
      </c>
      <c r="T89" s="11">
        <f>SUM(O89:S89)</f>
        <v>0</v>
      </c>
      <c r="V89" s="11">
        <v>258.95999999999998</v>
      </c>
      <c r="BB89" s="15">
        <f>SUM(O89:BA89)</f>
        <v>258.95999999999998</v>
      </c>
    </row>
    <row r="90" spans="1:56" x14ac:dyDescent="0.2">
      <c r="A90" s="43" t="s">
        <v>243</v>
      </c>
      <c r="B90" s="44" t="s">
        <v>186</v>
      </c>
      <c r="C90" s="44" t="s">
        <v>241</v>
      </c>
      <c r="D90" s="44" t="s">
        <v>244</v>
      </c>
      <c r="E90" s="44" t="s">
        <v>226</v>
      </c>
      <c r="F90" s="9">
        <v>574</v>
      </c>
      <c r="G90" s="9" t="s">
        <v>133</v>
      </c>
      <c r="H90" s="10">
        <v>10.98</v>
      </c>
      <c r="I90" s="11">
        <v>0</v>
      </c>
      <c r="J90" s="11">
        <v>10.98</v>
      </c>
      <c r="K90" s="12">
        <f>SUM(K89-J90)</f>
        <v>30479.309999999994</v>
      </c>
      <c r="L90" s="46" t="s">
        <v>243</v>
      </c>
      <c r="M90" s="14">
        <v>10.98</v>
      </c>
      <c r="T90" s="11">
        <f t="shared" ref="T90:T95" si="44">SUM(O90:S90)</f>
        <v>0</v>
      </c>
      <c r="AM90" s="15">
        <v>10.98</v>
      </c>
      <c r="BB90" s="15">
        <f t="shared" ref="BB90:BB108" si="45">SUM(O90:BA90)</f>
        <v>10.98</v>
      </c>
    </row>
    <row r="91" spans="1:56" x14ac:dyDescent="0.2">
      <c r="A91" s="43" t="s">
        <v>243</v>
      </c>
      <c r="B91" s="44" t="s">
        <v>186</v>
      </c>
      <c r="C91" s="44" t="s">
        <v>241</v>
      </c>
      <c r="D91" s="44" t="s">
        <v>245</v>
      </c>
      <c r="E91" s="44" t="s">
        <v>76</v>
      </c>
      <c r="F91" s="9">
        <v>574</v>
      </c>
      <c r="G91" s="9" t="s">
        <v>133</v>
      </c>
      <c r="H91" s="10">
        <v>55.83</v>
      </c>
      <c r="I91" s="11">
        <v>11.17</v>
      </c>
      <c r="J91" s="11">
        <v>67</v>
      </c>
      <c r="K91" s="12">
        <f t="shared" ref="K91:K95" si="46">SUM(K90-J91)</f>
        <v>30412.309999999994</v>
      </c>
      <c r="L91" s="46" t="s">
        <v>243</v>
      </c>
      <c r="M91" s="14">
        <v>67</v>
      </c>
      <c r="T91" s="11">
        <f t="shared" si="44"/>
        <v>0</v>
      </c>
      <c r="AU91" s="15">
        <v>67</v>
      </c>
      <c r="BB91" s="15">
        <f t="shared" si="45"/>
        <v>67</v>
      </c>
    </row>
    <row r="92" spans="1:56" x14ac:dyDescent="0.2">
      <c r="A92" s="43" t="s">
        <v>243</v>
      </c>
      <c r="B92" s="44" t="s">
        <v>103</v>
      </c>
      <c r="C92" s="44" t="s">
        <v>241</v>
      </c>
      <c r="D92" s="44" t="s">
        <v>210</v>
      </c>
      <c r="E92" s="44" t="s">
        <v>53</v>
      </c>
      <c r="F92" s="9">
        <v>575</v>
      </c>
      <c r="G92" s="9" t="s">
        <v>133</v>
      </c>
      <c r="H92" s="10">
        <v>79</v>
      </c>
      <c r="I92" s="11">
        <v>0</v>
      </c>
      <c r="J92" s="11">
        <v>79</v>
      </c>
      <c r="K92" s="12">
        <f t="shared" si="46"/>
        <v>30333.309999999994</v>
      </c>
      <c r="L92" s="46" t="s">
        <v>243</v>
      </c>
      <c r="M92" s="14">
        <v>79</v>
      </c>
      <c r="T92" s="11">
        <f t="shared" si="44"/>
        <v>0</v>
      </c>
      <c r="AI92" s="15">
        <v>79</v>
      </c>
      <c r="BB92" s="15">
        <f t="shared" si="45"/>
        <v>79</v>
      </c>
    </row>
    <row r="93" spans="1:56" x14ac:dyDescent="0.2">
      <c r="A93" s="43" t="s">
        <v>243</v>
      </c>
      <c r="B93" s="44" t="s">
        <v>118</v>
      </c>
      <c r="C93" s="44" t="s">
        <v>241</v>
      </c>
      <c r="D93" s="44" t="s">
        <v>246</v>
      </c>
      <c r="E93" s="44" t="s">
        <v>219</v>
      </c>
      <c r="F93" s="9">
        <v>576</v>
      </c>
      <c r="G93" s="9" t="s">
        <v>133</v>
      </c>
      <c r="H93" s="10">
        <v>200</v>
      </c>
      <c r="I93" s="11">
        <v>40</v>
      </c>
      <c r="J93" s="11">
        <v>240</v>
      </c>
      <c r="K93" s="12">
        <f t="shared" si="46"/>
        <v>30093.309999999994</v>
      </c>
      <c r="L93" s="46" t="s">
        <v>243</v>
      </c>
      <c r="M93" s="14">
        <v>240</v>
      </c>
      <c r="T93" s="11">
        <f t="shared" si="44"/>
        <v>0</v>
      </c>
      <c r="AC93" s="11">
        <v>240</v>
      </c>
      <c r="BB93" s="15">
        <f t="shared" si="45"/>
        <v>240</v>
      </c>
    </row>
    <row r="94" spans="1:56" x14ac:dyDescent="0.2">
      <c r="A94" s="43" t="s">
        <v>243</v>
      </c>
      <c r="B94" s="44" t="s">
        <v>247</v>
      </c>
      <c r="C94" s="44" t="s">
        <v>241</v>
      </c>
      <c r="D94" s="44" t="s">
        <v>248</v>
      </c>
      <c r="E94" s="44" t="s">
        <v>78</v>
      </c>
      <c r="F94" s="9">
        <v>577</v>
      </c>
      <c r="H94" s="10">
        <v>100</v>
      </c>
      <c r="I94" s="11">
        <v>0</v>
      </c>
      <c r="J94" s="11">
        <v>100</v>
      </c>
      <c r="K94" s="12">
        <f t="shared" si="46"/>
        <v>29993.309999999994</v>
      </c>
      <c r="L94" s="46" t="s">
        <v>243</v>
      </c>
      <c r="M94" s="14">
        <v>100</v>
      </c>
      <c r="T94" s="11">
        <f t="shared" si="44"/>
        <v>0</v>
      </c>
      <c r="AV94" s="15">
        <v>100</v>
      </c>
      <c r="BB94" s="15">
        <f t="shared" si="45"/>
        <v>100</v>
      </c>
    </row>
    <row r="95" spans="1:56" x14ac:dyDescent="0.2">
      <c r="A95" s="43" t="s">
        <v>243</v>
      </c>
      <c r="B95" s="44" t="s">
        <v>249</v>
      </c>
      <c r="C95" s="44" t="s">
        <v>241</v>
      </c>
      <c r="D95" s="44" t="s">
        <v>250</v>
      </c>
      <c r="E95" s="44" t="s">
        <v>78</v>
      </c>
      <c r="F95" s="9">
        <v>578</v>
      </c>
      <c r="G95" s="9" t="s">
        <v>133</v>
      </c>
      <c r="H95" s="10">
        <v>105.66</v>
      </c>
      <c r="I95" s="11">
        <v>21.13</v>
      </c>
      <c r="J95" s="11">
        <v>126.79</v>
      </c>
      <c r="K95" s="29">
        <f t="shared" si="46"/>
        <v>29866.519999999993</v>
      </c>
      <c r="L95" s="46" t="s">
        <v>243</v>
      </c>
      <c r="M95" s="14">
        <v>126.79</v>
      </c>
      <c r="T95" s="11">
        <f t="shared" si="44"/>
        <v>0</v>
      </c>
      <c r="AV95" s="15">
        <v>126.79</v>
      </c>
      <c r="BB95" s="15">
        <f t="shared" si="45"/>
        <v>126.79</v>
      </c>
    </row>
    <row r="97" spans="1:55" x14ac:dyDescent="0.2">
      <c r="B97" s="7" t="s">
        <v>251</v>
      </c>
    </row>
    <row r="98" spans="1:55" x14ac:dyDescent="0.2">
      <c r="B98" s="7" t="s">
        <v>266</v>
      </c>
    </row>
    <row r="100" spans="1:55" x14ac:dyDescent="0.2">
      <c r="A100" s="16" t="s">
        <v>253</v>
      </c>
      <c r="B100" s="8" t="s">
        <v>254</v>
      </c>
      <c r="C100" s="8" t="s">
        <v>255</v>
      </c>
      <c r="D100" s="8" t="s">
        <v>194</v>
      </c>
      <c r="E100" s="8" t="s">
        <v>37</v>
      </c>
      <c r="G100" s="9" t="s">
        <v>133</v>
      </c>
      <c r="H100" s="10">
        <v>-300</v>
      </c>
      <c r="I100" s="11">
        <v>0</v>
      </c>
      <c r="J100" s="11">
        <v>-300</v>
      </c>
      <c r="K100" s="12">
        <f>SUM(K95-J100)</f>
        <v>30166.519999999993</v>
      </c>
      <c r="L100" s="17" t="s">
        <v>253</v>
      </c>
      <c r="M100" s="14">
        <v>300</v>
      </c>
      <c r="P100" s="11">
        <v>300</v>
      </c>
      <c r="T100" s="11">
        <f t="shared" ref="T100:T108" si="47">SUM(O100:S100)</f>
        <v>300</v>
      </c>
      <c r="BB100" s="15">
        <f t="shared" si="45"/>
        <v>600</v>
      </c>
    </row>
    <row r="101" spans="1:55" x14ac:dyDescent="0.2">
      <c r="A101" s="16" t="s">
        <v>252</v>
      </c>
      <c r="B101" s="8" t="s">
        <v>256</v>
      </c>
      <c r="C101" s="8" t="s">
        <v>255</v>
      </c>
      <c r="D101" s="8" t="s">
        <v>257</v>
      </c>
      <c r="E101" s="8" t="s">
        <v>59</v>
      </c>
      <c r="F101" s="9">
        <v>579</v>
      </c>
      <c r="G101" s="50" t="s">
        <v>133</v>
      </c>
      <c r="H101" s="10">
        <v>40</v>
      </c>
      <c r="I101" s="11">
        <v>8</v>
      </c>
      <c r="J101" s="11">
        <v>48</v>
      </c>
      <c r="K101" s="12">
        <f>SUM(K100-J101)</f>
        <v>30118.519999999993</v>
      </c>
      <c r="L101" s="17" t="s">
        <v>252</v>
      </c>
      <c r="M101" s="14">
        <v>48</v>
      </c>
      <c r="T101" s="11">
        <f t="shared" si="47"/>
        <v>0</v>
      </c>
      <c r="AL101" s="15">
        <v>48</v>
      </c>
      <c r="BB101" s="15">
        <f t="shared" si="45"/>
        <v>48</v>
      </c>
    </row>
    <row r="102" spans="1:55" x14ac:dyDescent="0.2">
      <c r="A102" s="16" t="s">
        <v>252</v>
      </c>
      <c r="B102" s="8" t="s">
        <v>256</v>
      </c>
      <c r="C102" s="8" t="s">
        <v>255</v>
      </c>
      <c r="D102" s="8" t="s">
        <v>258</v>
      </c>
      <c r="E102" s="8" t="s">
        <v>226</v>
      </c>
      <c r="F102" s="9">
        <v>579</v>
      </c>
      <c r="G102" s="50" t="s">
        <v>133</v>
      </c>
      <c r="H102" s="10">
        <v>75.739999999999995</v>
      </c>
      <c r="I102" s="11">
        <v>0</v>
      </c>
      <c r="J102" s="11">
        <v>75.739999999999995</v>
      </c>
      <c r="K102" s="12">
        <f t="shared" ref="K102:K108" si="48">SUM(K101-J102)</f>
        <v>30042.779999999992</v>
      </c>
      <c r="L102" s="17" t="s">
        <v>252</v>
      </c>
      <c r="M102" s="14">
        <v>75.739999999999995</v>
      </c>
      <c r="T102" s="11">
        <f t="shared" si="47"/>
        <v>0</v>
      </c>
      <c r="AM102" s="15">
        <v>75.739999999999995</v>
      </c>
      <c r="BB102" s="15">
        <f t="shared" si="45"/>
        <v>75.739999999999995</v>
      </c>
    </row>
    <row r="103" spans="1:55" x14ac:dyDescent="0.2">
      <c r="A103" s="16" t="s">
        <v>252</v>
      </c>
      <c r="B103" s="8" t="s">
        <v>108</v>
      </c>
      <c r="C103" s="8" t="s">
        <v>255</v>
      </c>
      <c r="D103" s="8" t="s">
        <v>257</v>
      </c>
      <c r="E103" s="8" t="s">
        <v>59</v>
      </c>
      <c r="F103" s="9">
        <v>580</v>
      </c>
      <c r="G103" s="50" t="s">
        <v>133</v>
      </c>
      <c r="H103" s="10">
        <v>50</v>
      </c>
      <c r="I103" s="11">
        <v>0</v>
      </c>
      <c r="J103" s="11">
        <v>50</v>
      </c>
      <c r="K103" s="12">
        <f t="shared" si="48"/>
        <v>29992.779999999992</v>
      </c>
      <c r="L103" s="17" t="s">
        <v>252</v>
      </c>
      <c r="M103" s="14">
        <v>50</v>
      </c>
      <c r="T103" s="11">
        <f t="shared" si="47"/>
        <v>0</v>
      </c>
      <c r="AL103" s="15">
        <v>50</v>
      </c>
      <c r="BB103" s="15">
        <f t="shared" si="45"/>
        <v>50</v>
      </c>
    </row>
    <row r="104" spans="1:55" x14ac:dyDescent="0.2">
      <c r="A104" s="16" t="s">
        <v>252</v>
      </c>
      <c r="B104" s="8" t="s">
        <v>186</v>
      </c>
      <c r="C104" s="8" t="s">
        <v>255</v>
      </c>
      <c r="D104" s="8" t="s">
        <v>259</v>
      </c>
      <c r="E104" s="8" t="s">
        <v>40</v>
      </c>
      <c r="F104" s="9">
        <v>581</v>
      </c>
      <c r="G104" s="9" t="s">
        <v>133</v>
      </c>
      <c r="H104" s="10">
        <v>517.91999999999996</v>
      </c>
      <c r="I104" s="11">
        <v>0</v>
      </c>
      <c r="J104" s="11">
        <v>517.91999999999996</v>
      </c>
      <c r="K104" s="12">
        <f t="shared" si="48"/>
        <v>29474.859999999993</v>
      </c>
      <c r="L104" s="17" t="s">
        <v>252</v>
      </c>
      <c r="M104" s="14">
        <v>517.91999999999996</v>
      </c>
      <c r="T104" s="11">
        <f t="shared" si="47"/>
        <v>0</v>
      </c>
      <c r="V104" s="11">
        <v>517.91999999999996</v>
      </c>
      <c r="BB104" s="15">
        <f t="shared" si="45"/>
        <v>517.91999999999996</v>
      </c>
    </row>
    <row r="105" spans="1:55" x14ac:dyDescent="0.2">
      <c r="A105" s="16" t="s">
        <v>252</v>
      </c>
      <c r="B105" s="8" t="s">
        <v>103</v>
      </c>
      <c r="C105" s="8" t="s">
        <v>255</v>
      </c>
      <c r="D105" s="8" t="s">
        <v>210</v>
      </c>
      <c r="E105" s="8" t="s">
        <v>53</v>
      </c>
      <c r="F105" s="9">
        <v>582</v>
      </c>
      <c r="G105" s="9" t="s">
        <v>133</v>
      </c>
      <c r="H105" s="10">
        <v>25</v>
      </c>
      <c r="I105" s="11">
        <v>0</v>
      </c>
      <c r="J105" s="11">
        <v>25</v>
      </c>
      <c r="K105" s="12">
        <f t="shared" si="48"/>
        <v>29449.859999999993</v>
      </c>
      <c r="L105" s="17" t="s">
        <v>252</v>
      </c>
      <c r="M105" s="14">
        <v>25</v>
      </c>
      <c r="T105" s="11">
        <f t="shared" si="47"/>
        <v>0</v>
      </c>
      <c r="AI105" s="15">
        <v>25</v>
      </c>
      <c r="BB105" s="15">
        <f t="shared" si="45"/>
        <v>25</v>
      </c>
    </row>
    <row r="106" spans="1:55" x14ac:dyDescent="0.2">
      <c r="A106" s="16" t="s">
        <v>252</v>
      </c>
      <c r="B106" s="8" t="s">
        <v>260</v>
      </c>
      <c r="C106" s="8" t="s">
        <v>255</v>
      </c>
      <c r="D106" s="8" t="s">
        <v>117</v>
      </c>
      <c r="E106" s="8" t="s">
        <v>71</v>
      </c>
      <c r="F106" s="9">
        <v>583</v>
      </c>
      <c r="G106" s="50" t="s">
        <v>133</v>
      </c>
      <c r="H106" s="10">
        <v>517.71</v>
      </c>
      <c r="I106" s="11">
        <v>103.54</v>
      </c>
      <c r="J106" s="11">
        <v>621.25</v>
      </c>
      <c r="K106" s="12">
        <f t="shared" si="48"/>
        <v>28828.609999999993</v>
      </c>
      <c r="L106" s="17" t="s">
        <v>252</v>
      </c>
      <c r="M106" s="14">
        <v>621.25</v>
      </c>
      <c r="T106" s="11">
        <f t="shared" si="47"/>
        <v>0</v>
      </c>
      <c r="AS106" s="15">
        <v>621.25</v>
      </c>
      <c r="BB106" s="15">
        <f t="shared" si="45"/>
        <v>621.25</v>
      </c>
    </row>
    <row r="107" spans="1:55" x14ac:dyDescent="0.2">
      <c r="A107" s="16" t="s">
        <v>252</v>
      </c>
      <c r="B107" s="8" t="s">
        <v>261</v>
      </c>
      <c r="C107" s="8" t="s">
        <v>255</v>
      </c>
      <c r="D107" s="8" t="s">
        <v>66</v>
      </c>
      <c r="E107" s="8" t="s">
        <v>64</v>
      </c>
      <c r="F107" s="9">
        <v>584</v>
      </c>
      <c r="G107" s="50" t="s">
        <v>133</v>
      </c>
      <c r="H107" s="10">
        <v>1000</v>
      </c>
      <c r="I107" s="11">
        <v>0</v>
      </c>
      <c r="J107" s="11">
        <v>1000</v>
      </c>
      <c r="K107" s="12">
        <f t="shared" si="48"/>
        <v>27828.609999999993</v>
      </c>
      <c r="L107" s="17" t="s">
        <v>252</v>
      </c>
      <c r="M107" s="14">
        <v>1000</v>
      </c>
      <c r="T107" s="11">
        <f t="shared" si="47"/>
        <v>0</v>
      </c>
      <c r="AP107" s="15">
        <v>1000</v>
      </c>
      <c r="BB107" s="15">
        <f t="shared" si="45"/>
        <v>1000</v>
      </c>
    </row>
    <row r="108" spans="1:55" x14ac:dyDescent="0.2">
      <c r="A108" s="16" t="s">
        <v>252</v>
      </c>
      <c r="B108" s="8" t="s">
        <v>262</v>
      </c>
      <c r="C108" s="8" t="s">
        <v>255</v>
      </c>
      <c r="D108" s="8" t="s">
        <v>263</v>
      </c>
      <c r="E108" s="8" t="s">
        <v>57</v>
      </c>
      <c r="F108" s="9">
        <v>585</v>
      </c>
      <c r="G108" s="9" t="s">
        <v>133</v>
      </c>
      <c r="H108" s="10">
        <v>50</v>
      </c>
      <c r="I108" s="11">
        <v>0</v>
      </c>
      <c r="J108" s="11">
        <v>50</v>
      </c>
      <c r="K108" s="29">
        <f t="shared" si="48"/>
        <v>27778.609999999993</v>
      </c>
      <c r="L108" s="17" t="s">
        <v>252</v>
      </c>
      <c r="M108" s="14">
        <v>50</v>
      </c>
      <c r="T108" s="11">
        <f t="shared" si="47"/>
        <v>0</v>
      </c>
      <c r="AK108" s="15">
        <v>50</v>
      </c>
      <c r="BB108" s="15">
        <f t="shared" si="45"/>
        <v>50</v>
      </c>
      <c r="BC108" s="15">
        <f>SUM(BB89:BB108)</f>
        <v>3870.64</v>
      </c>
    </row>
    <row r="110" spans="1:55" x14ac:dyDescent="0.2">
      <c r="B110" s="7" t="s">
        <v>265</v>
      </c>
    </row>
    <row r="111" spans="1:55" x14ac:dyDescent="0.2">
      <c r="B111" s="7" t="s">
        <v>267</v>
      </c>
    </row>
    <row r="113" spans="1:54" x14ac:dyDescent="0.2">
      <c r="B113" s="7" t="s">
        <v>268</v>
      </c>
    </row>
    <row r="114" spans="1:54" x14ac:dyDescent="0.2">
      <c r="B114" s="7" t="s">
        <v>269</v>
      </c>
      <c r="L114" s="46" t="s">
        <v>0</v>
      </c>
      <c r="O114" s="11">
        <f>SUM(O89:O108)</f>
        <v>0</v>
      </c>
      <c r="P114" s="11">
        <f t="shared" ref="P114:BA114" si="49">SUM(P89:P108)</f>
        <v>300</v>
      </c>
      <c r="Q114" s="11">
        <f t="shared" si="49"/>
        <v>0</v>
      </c>
      <c r="R114" s="11">
        <f t="shared" si="49"/>
        <v>0</v>
      </c>
      <c r="S114" s="11">
        <f t="shared" si="49"/>
        <v>0</v>
      </c>
      <c r="T114" s="11">
        <f t="shared" si="49"/>
        <v>300</v>
      </c>
      <c r="U114" s="11">
        <f t="shared" si="49"/>
        <v>0</v>
      </c>
      <c r="V114" s="11">
        <f t="shared" si="49"/>
        <v>776.87999999999988</v>
      </c>
      <c r="W114" s="11">
        <f t="shared" si="49"/>
        <v>0</v>
      </c>
      <c r="X114" s="11">
        <f t="shared" si="49"/>
        <v>0</v>
      </c>
      <c r="Y114" s="11">
        <f t="shared" si="49"/>
        <v>0</v>
      </c>
      <c r="Z114" s="11">
        <f t="shared" si="49"/>
        <v>0</v>
      </c>
      <c r="AA114" s="11">
        <f t="shared" si="49"/>
        <v>0</v>
      </c>
      <c r="AB114" s="11">
        <f t="shared" si="49"/>
        <v>0</v>
      </c>
      <c r="AC114" s="11">
        <f t="shared" si="49"/>
        <v>240</v>
      </c>
      <c r="AD114" s="11">
        <f t="shared" si="49"/>
        <v>0</v>
      </c>
      <c r="AE114" s="11">
        <f t="shared" si="49"/>
        <v>0</v>
      </c>
      <c r="AF114" s="11">
        <f t="shared" si="49"/>
        <v>0</v>
      </c>
      <c r="AG114" s="11">
        <f t="shared" si="49"/>
        <v>0</v>
      </c>
      <c r="AH114" s="11">
        <f t="shared" si="49"/>
        <v>0</v>
      </c>
      <c r="AI114" s="11">
        <f t="shared" si="49"/>
        <v>104</v>
      </c>
      <c r="AJ114" s="11">
        <f t="shared" si="49"/>
        <v>0</v>
      </c>
      <c r="AK114" s="11">
        <f t="shared" si="49"/>
        <v>50</v>
      </c>
      <c r="AL114" s="11">
        <f t="shared" si="49"/>
        <v>98</v>
      </c>
      <c r="AM114" s="11">
        <f t="shared" si="49"/>
        <v>86.72</v>
      </c>
      <c r="AN114" s="11">
        <f t="shared" si="49"/>
        <v>0</v>
      </c>
      <c r="AO114" s="11">
        <f t="shared" si="49"/>
        <v>0</v>
      </c>
      <c r="AP114" s="11">
        <f t="shared" si="49"/>
        <v>1000</v>
      </c>
      <c r="AQ114" s="11">
        <f t="shared" si="49"/>
        <v>0</v>
      </c>
      <c r="AR114" s="11">
        <f t="shared" si="49"/>
        <v>0</v>
      </c>
      <c r="AS114" s="11">
        <f t="shared" si="49"/>
        <v>621.25</v>
      </c>
      <c r="AT114" s="11">
        <f t="shared" si="49"/>
        <v>0</v>
      </c>
      <c r="AU114" s="11">
        <f t="shared" si="49"/>
        <v>67</v>
      </c>
      <c r="AV114" s="11">
        <f t="shared" si="49"/>
        <v>226.79000000000002</v>
      </c>
      <c r="AW114" s="11">
        <f t="shared" si="49"/>
        <v>0</v>
      </c>
      <c r="AX114" s="11">
        <f t="shared" si="49"/>
        <v>0</v>
      </c>
      <c r="AY114" s="11">
        <f t="shared" si="49"/>
        <v>0</v>
      </c>
      <c r="AZ114" s="11">
        <f t="shared" si="49"/>
        <v>0</v>
      </c>
      <c r="BA114" s="11">
        <f t="shared" si="49"/>
        <v>0</v>
      </c>
      <c r="BB114" s="15">
        <f>SUM(O114:BA114)</f>
        <v>3870.64</v>
      </c>
    </row>
    <row r="115" spans="1:54" x14ac:dyDescent="0.2">
      <c r="L115" s="46" t="s">
        <v>264</v>
      </c>
    </row>
    <row r="117" spans="1:54" x14ac:dyDescent="0.2">
      <c r="O117" s="11" t="s">
        <v>36</v>
      </c>
      <c r="P117" s="11" t="s">
        <v>37</v>
      </c>
      <c r="Q117" s="11" t="s">
        <v>38</v>
      </c>
      <c r="R117" s="11" t="s">
        <v>39</v>
      </c>
      <c r="S117" s="11" t="s">
        <v>213</v>
      </c>
      <c r="V117" s="11" t="s">
        <v>40</v>
      </c>
      <c r="W117" s="11" t="s">
        <v>41</v>
      </c>
      <c r="X117" s="11" t="s">
        <v>42</v>
      </c>
      <c r="Y117" s="49" t="s">
        <v>129</v>
      </c>
      <c r="Z117" s="11" t="s">
        <v>43</v>
      </c>
      <c r="AA117" s="11" t="s">
        <v>44</v>
      </c>
      <c r="AB117" s="11" t="s">
        <v>216</v>
      </c>
      <c r="AC117" s="11" t="s">
        <v>219</v>
      </c>
      <c r="AD117" s="11" t="s">
        <v>221</v>
      </c>
      <c r="AE117" s="11" t="s">
        <v>224</v>
      </c>
      <c r="AF117" s="11" t="s">
        <v>45</v>
      </c>
      <c r="AG117" s="11" t="s">
        <v>47</v>
      </c>
      <c r="AH117" s="11" t="s">
        <v>50</v>
      </c>
      <c r="AI117" s="15" t="s">
        <v>53</v>
      </c>
      <c r="AJ117" s="15" t="s">
        <v>54</v>
      </c>
      <c r="AK117" s="15" t="s">
        <v>57</v>
      </c>
      <c r="AL117" s="15" t="s">
        <v>59</v>
      </c>
      <c r="AM117" s="15" t="s">
        <v>226</v>
      </c>
      <c r="AN117" s="15" t="s">
        <v>228</v>
      </c>
      <c r="AO117" s="15" t="s">
        <v>61</v>
      </c>
      <c r="AP117" s="15" t="s">
        <v>64</v>
      </c>
      <c r="AQ117" s="15" t="s">
        <v>67</v>
      </c>
      <c r="AR117" s="15" t="s">
        <v>69</v>
      </c>
      <c r="AS117" s="15" t="s">
        <v>71</v>
      </c>
      <c r="AT117" s="15" t="s">
        <v>74</v>
      </c>
      <c r="AU117" s="15" t="s">
        <v>76</v>
      </c>
      <c r="AV117" s="15" t="s">
        <v>78</v>
      </c>
      <c r="AW117" s="15" t="s">
        <v>80</v>
      </c>
      <c r="AX117" s="15" t="s">
        <v>81</v>
      </c>
      <c r="AY117" s="15" t="s">
        <v>84</v>
      </c>
      <c r="AZ117" s="15" t="s">
        <v>87</v>
      </c>
      <c r="BA117" s="5" t="s">
        <v>169</v>
      </c>
    </row>
    <row r="118" spans="1:54" s="2" customFormat="1" ht="21" customHeight="1" x14ac:dyDescent="0.2">
      <c r="A118" s="18" t="s">
        <v>1</v>
      </c>
      <c r="B118" s="18" t="s">
        <v>9</v>
      </c>
      <c r="C118" s="18" t="s">
        <v>89</v>
      </c>
      <c r="D118" s="18" t="s">
        <v>95</v>
      </c>
      <c r="E118" s="18" t="s">
        <v>25</v>
      </c>
      <c r="F118" s="19" t="s">
        <v>10</v>
      </c>
      <c r="G118" s="19" t="s">
        <v>20</v>
      </c>
      <c r="H118" s="3" t="s">
        <v>3</v>
      </c>
      <c r="I118" s="3" t="s">
        <v>7</v>
      </c>
      <c r="J118" s="3" t="s">
        <v>8</v>
      </c>
      <c r="K118" s="20" t="s">
        <v>16</v>
      </c>
      <c r="L118" s="21" t="s">
        <v>1</v>
      </c>
      <c r="M118" s="22" t="s">
        <v>3</v>
      </c>
      <c r="N118" s="3" t="s">
        <v>5</v>
      </c>
      <c r="O118" s="3" t="s">
        <v>5</v>
      </c>
      <c r="P118" s="3" t="s">
        <v>14</v>
      </c>
      <c r="Q118" s="3" t="s">
        <v>26</v>
      </c>
      <c r="R118" s="3" t="s">
        <v>28</v>
      </c>
      <c r="S118" s="3" t="s">
        <v>214</v>
      </c>
      <c r="T118" s="3" t="s">
        <v>8</v>
      </c>
      <c r="U118" s="3"/>
      <c r="V118" s="3" t="s">
        <v>12</v>
      </c>
      <c r="W118" s="3" t="s">
        <v>30</v>
      </c>
      <c r="X118" s="3" t="s">
        <v>32</v>
      </c>
      <c r="Y118" s="3" t="s">
        <v>6</v>
      </c>
      <c r="Z118" s="3" t="s">
        <v>18</v>
      </c>
      <c r="AA118" s="3" t="s">
        <v>34</v>
      </c>
      <c r="AB118" s="3" t="s">
        <v>217</v>
      </c>
      <c r="AC118" s="3" t="s">
        <v>220</v>
      </c>
      <c r="AD118" s="3" t="s">
        <v>222</v>
      </c>
      <c r="AE118" s="3" t="s">
        <v>222</v>
      </c>
      <c r="AF118" s="3" t="s">
        <v>46</v>
      </c>
      <c r="AG118" s="2" t="s">
        <v>48</v>
      </c>
      <c r="AH118" s="3" t="s">
        <v>51</v>
      </c>
      <c r="AI118" s="2" t="s">
        <v>51</v>
      </c>
      <c r="AJ118" s="2" t="s">
        <v>55</v>
      </c>
      <c r="AK118" s="2" t="s">
        <v>58</v>
      </c>
      <c r="AL118" s="2" t="s">
        <v>60</v>
      </c>
      <c r="AM118" s="2" t="s">
        <v>12</v>
      </c>
      <c r="AN118" s="2" t="s">
        <v>229</v>
      </c>
      <c r="AO118" s="2" t="s">
        <v>62</v>
      </c>
      <c r="AP118" s="2" t="s">
        <v>65</v>
      </c>
      <c r="AQ118" s="2" t="s">
        <v>68</v>
      </c>
      <c r="AR118" s="2" t="s">
        <v>70</v>
      </c>
      <c r="AS118" s="2" t="s">
        <v>72</v>
      </c>
      <c r="AT118" s="2" t="s">
        <v>17</v>
      </c>
      <c r="AU118" s="2" t="s">
        <v>77</v>
      </c>
      <c r="AV118" s="2" t="s">
        <v>79</v>
      </c>
      <c r="AW118" s="2" t="s">
        <v>30</v>
      </c>
      <c r="AX118" s="2" t="s">
        <v>82</v>
      </c>
      <c r="AY118" s="2" t="s">
        <v>85</v>
      </c>
      <c r="AZ118" s="2" t="s">
        <v>88</v>
      </c>
      <c r="BA118" s="2" t="s">
        <v>212</v>
      </c>
      <c r="BB118" s="2" t="s">
        <v>8</v>
      </c>
    </row>
    <row r="119" spans="1:54" s="3" customFormat="1" x14ac:dyDescent="0.2">
      <c r="A119" s="18"/>
      <c r="B119" s="18" t="s">
        <v>2</v>
      </c>
      <c r="C119" s="18" t="s">
        <v>90</v>
      </c>
      <c r="D119" s="18" t="s">
        <v>96</v>
      </c>
      <c r="E119" s="18"/>
      <c r="F119" s="19" t="s">
        <v>11</v>
      </c>
      <c r="G119" s="19"/>
      <c r="J119" s="3" t="s">
        <v>3</v>
      </c>
      <c r="K119" s="20" t="s">
        <v>4</v>
      </c>
      <c r="L119" s="21"/>
      <c r="M119" s="22"/>
      <c r="P119" s="3" t="s">
        <v>15</v>
      </c>
      <c r="Q119" s="3" t="s">
        <v>27</v>
      </c>
      <c r="R119" s="3" t="s">
        <v>29</v>
      </c>
      <c r="S119" s="3" t="s">
        <v>215</v>
      </c>
      <c r="T119" s="3" t="s">
        <v>178</v>
      </c>
      <c r="V119" s="3" t="s">
        <v>13</v>
      </c>
      <c r="W119" s="3" t="s">
        <v>31</v>
      </c>
      <c r="X119" s="3" t="s">
        <v>33</v>
      </c>
      <c r="AA119" s="3" t="s">
        <v>35</v>
      </c>
      <c r="AB119" s="3" t="s">
        <v>218</v>
      </c>
      <c r="AC119" s="3" t="s">
        <v>218</v>
      </c>
      <c r="AD119" s="3" t="s">
        <v>223</v>
      </c>
      <c r="AE119" s="3" t="s">
        <v>225</v>
      </c>
      <c r="AG119" s="3" t="s">
        <v>49</v>
      </c>
      <c r="AH119" s="3" t="s">
        <v>52</v>
      </c>
      <c r="AI119" s="3" t="s">
        <v>49</v>
      </c>
      <c r="AJ119" s="3" t="s">
        <v>56</v>
      </c>
      <c r="AM119" s="3" t="s">
        <v>227</v>
      </c>
      <c r="AN119" s="3" t="s">
        <v>230</v>
      </c>
      <c r="AO119" s="3" t="s">
        <v>63</v>
      </c>
      <c r="AP119" s="3" t="s">
        <v>66</v>
      </c>
      <c r="AQ119" s="3" t="s">
        <v>66</v>
      </c>
      <c r="AS119" s="3" t="s">
        <v>73</v>
      </c>
      <c r="AT119" s="3" t="s">
        <v>75</v>
      </c>
      <c r="AU119" s="3" t="s">
        <v>49</v>
      </c>
      <c r="AV119" s="3" t="s">
        <v>49</v>
      </c>
      <c r="AW119" s="3" t="s">
        <v>49</v>
      </c>
      <c r="AX119" s="3" t="s">
        <v>83</v>
      </c>
      <c r="AY119" s="3" t="s">
        <v>86</v>
      </c>
      <c r="AZ119" s="3" t="s">
        <v>49</v>
      </c>
      <c r="BA119" s="3" t="s">
        <v>211</v>
      </c>
      <c r="BB119" s="3" t="s">
        <v>174</v>
      </c>
    </row>
    <row r="121" spans="1:54" x14ac:dyDescent="0.2">
      <c r="A121" s="16" t="s">
        <v>274</v>
      </c>
      <c r="B121" s="8" t="s">
        <v>112</v>
      </c>
      <c r="C121" s="8" t="s">
        <v>275</v>
      </c>
      <c r="D121" s="8" t="s">
        <v>66</v>
      </c>
      <c r="E121" s="8" t="s">
        <v>61</v>
      </c>
      <c r="F121" s="9">
        <v>586</v>
      </c>
      <c r="H121" s="10">
        <v>1950</v>
      </c>
      <c r="I121" s="11">
        <v>0</v>
      </c>
      <c r="J121" s="11">
        <v>1950</v>
      </c>
      <c r="K121" s="12">
        <f>SUM(K108-J121)</f>
        <v>25828.609999999993</v>
      </c>
      <c r="L121" s="17" t="s">
        <v>274</v>
      </c>
      <c r="M121" s="14">
        <v>1950</v>
      </c>
      <c r="T121" s="11">
        <f t="shared" ref="T121:T126" si="50">SUM(O121:S121)</f>
        <v>0</v>
      </c>
      <c r="AO121" s="15">
        <v>1950</v>
      </c>
      <c r="BB121" s="15">
        <f t="shared" ref="BB121:BB126" si="51">SUM(O121:BA121)</f>
        <v>1950</v>
      </c>
    </row>
    <row r="122" spans="1:54" x14ac:dyDescent="0.2">
      <c r="A122" s="16" t="s">
        <v>274</v>
      </c>
      <c r="B122" s="8" t="s">
        <v>276</v>
      </c>
      <c r="C122" s="8" t="s">
        <v>275</v>
      </c>
      <c r="D122" s="8" t="s">
        <v>277</v>
      </c>
      <c r="E122" s="8" t="s">
        <v>44</v>
      </c>
      <c r="F122" s="9">
        <v>587</v>
      </c>
      <c r="H122" s="10">
        <v>63</v>
      </c>
      <c r="I122" s="11">
        <v>0</v>
      </c>
      <c r="J122" s="11">
        <v>63</v>
      </c>
      <c r="K122" s="12">
        <f>SUM(K121-J122)</f>
        <v>25765.609999999993</v>
      </c>
      <c r="L122" s="17" t="s">
        <v>274</v>
      </c>
      <c r="M122" s="14">
        <v>63</v>
      </c>
      <c r="T122" s="11">
        <f t="shared" si="50"/>
        <v>0</v>
      </c>
      <c r="AA122" s="11">
        <v>63</v>
      </c>
      <c r="BB122" s="15">
        <f t="shared" si="51"/>
        <v>63</v>
      </c>
    </row>
    <row r="123" spans="1:54" x14ac:dyDescent="0.2">
      <c r="A123" s="16" t="s">
        <v>274</v>
      </c>
      <c r="B123" s="8" t="s">
        <v>103</v>
      </c>
      <c r="C123" s="8" t="s">
        <v>275</v>
      </c>
      <c r="D123" s="8" t="s">
        <v>210</v>
      </c>
      <c r="E123" s="8" t="s">
        <v>53</v>
      </c>
      <c r="F123" s="9">
        <v>588</v>
      </c>
      <c r="H123" s="10">
        <v>50</v>
      </c>
      <c r="I123" s="11">
        <v>0</v>
      </c>
      <c r="J123" s="11">
        <v>50</v>
      </c>
      <c r="K123" s="12">
        <f t="shared" ref="K123:K126" si="52">SUM(K122-J123)</f>
        <v>25715.609999999993</v>
      </c>
      <c r="L123" s="17" t="s">
        <v>274</v>
      </c>
      <c r="M123" s="14">
        <v>50</v>
      </c>
      <c r="T123" s="11">
        <f t="shared" si="50"/>
        <v>0</v>
      </c>
      <c r="AI123" s="15">
        <v>50</v>
      </c>
      <c r="BB123" s="15">
        <f t="shared" si="51"/>
        <v>50</v>
      </c>
    </row>
    <row r="124" spans="1:54" x14ac:dyDescent="0.2">
      <c r="A124" s="16" t="s">
        <v>274</v>
      </c>
      <c r="B124" s="8" t="s">
        <v>186</v>
      </c>
      <c r="C124" s="8" t="s">
        <v>275</v>
      </c>
      <c r="D124" s="8" t="s">
        <v>278</v>
      </c>
      <c r="E124" s="8" t="s">
        <v>40</v>
      </c>
      <c r="F124" s="9">
        <v>589</v>
      </c>
      <c r="H124" s="10">
        <v>258.95999999999998</v>
      </c>
      <c r="I124" s="11">
        <v>0</v>
      </c>
      <c r="J124" s="11">
        <v>258.06</v>
      </c>
      <c r="K124" s="12">
        <f t="shared" si="52"/>
        <v>25457.549999999992</v>
      </c>
      <c r="L124" s="17" t="s">
        <v>274</v>
      </c>
      <c r="M124" s="14">
        <v>258.06</v>
      </c>
      <c r="T124" s="11">
        <f t="shared" si="50"/>
        <v>0</v>
      </c>
      <c r="V124" s="11">
        <v>258.06</v>
      </c>
      <c r="BB124" s="15">
        <f t="shared" si="51"/>
        <v>258.06</v>
      </c>
    </row>
    <row r="125" spans="1:54" x14ac:dyDescent="0.2">
      <c r="A125" s="16" t="s">
        <v>274</v>
      </c>
      <c r="B125" s="8" t="s">
        <v>279</v>
      </c>
      <c r="C125" s="8" t="s">
        <v>275</v>
      </c>
      <c r="D125" s="8" t="s">
        <v>115</v>
      </c>
      <c r="E125" s="8" t="s">
        <v>74</v>
      </c>
      <c r="F125" s="9">
        <v>590</v>
      </c>
      <c r="H125" s="10">
        <v>120.6</v>
      </c>
      <c r="I125" s="11">
        <v>6.03</v>
      </c>
      <c r="J125" s="11">
        <v>126.63</v>
      </c>
      <c r="K125" s="12">
        <f t="shared" si="52"/>
        <v>25330.919999999991</v>
      </c>
      <c r="L125" s="17" t="s">
        <v>274</v>
      </c>
      <c r="M125" s="14">
        <v>126.63</v>
      </c>
      <c r="T125" s="11">
        <f t="shared" si="50"/>
        <v>0</v>
      </c>
      <c r="AT125" s="15">
        <v>126.63</v>
      </c>
      <c r="BB125" s="15">
        <f t="shared" si="51"/>
        <v>126.63</v>
      </c>
    </row>
    <row r="126" spans="1:54" x14ac:dyDescent="0.2">
      <c r="A126" s="16" t="s">
        <v>274</v>
      </c>
      <c r="B126" s="8" t="s">
        <v>280</v>
      </c>
      <c r="C126" s="8" t="s">
        <v>275</v>
      </c>
      <c r="D126" s="8" t="s">
        <v>281</v>
      </c>
      <c r="E126" s="8" t="s">
        <v>78</v>
      </c>
      <c r="F126" s="9">
        <v>591</v>
      </c>
      <c r="H126" s="10">
        <v>552.53</v>
      </c>
      <c r="I126" s="11">
        <v>62.56</v>
      </c>
      <c r="J126" s="11">
        <v>615.09</v>
      </c>
      <c r="K126" s="12">
        <f t="shared" si="52"/>
        <v>24715.829999999991</v>
      </c>
      <c r="L126" s="17" t="s">
        <v>274</v>
      </c>
      <c r="M126" s="14">
        <v>615.09</v>
      </c>
      <c r="T126" s="11">
        <f t="shared" si="50"/>
        <v>0</v>
      </c>
      <c r="AV126" s="15">
        <v>615.09</v>
      </c>
      <c r="BB126" s="15">
        <f t="shared" si="51"/>
        <v>615.09</v>
      </c>
    </row>
    <row r="137" spans="12:55" x14ac:dyDescent="0.2">
      <c r="L137" s="17" t="s">
        <v>0</v>
      </c>
    </row>
    <row r="138" spans="12:55" x14ac:dyDescent="0.2">
      <c r="L138" s="17" t="s">
        <v>282</v>
      </c>
      <c r="O138" s="11">
        <f>SUM(O121:O135)</f>
        <v>0</v>
      </c>
      <c r="P138" s="11">
        <f t="shared" ref="P138:S138" si="53">SUM(P121:P135)</f>
        <v>0</v>
      </c>
      <c r="Q138" s="11">
        <f t="shared" si="53"/>
        <v>0</v>
      </c>
      <c r="R138" s="11">
        <f t="shared" si="53"/>
        <v>0</v>
      </c>
      <c r="S138" s="11">
        <f t="shared" si="53"/>
        <v>0</v>
      </c>
      <c r="T138" s="11">
        <f>SUM(T121:T137)</f>
        <v>0</v>
      </c>
      <c r="V138" s="11">
        <f>SUM(V121:V135)</f>
        <v>258.06</v>
      </c>
      <c r="W138" s="11">
        <f t="shared" ref="W138:BA138" si="54">SUM(W121:W135)</f>
        <v>0</v>
      </c>
      <c r="X138" s="11">
        <f t="shared" si="54"/>
        <v>0</v>
      </c>
      <c r="Y138" s="11">
        <f t="shared" si="54"/>
        <v>0</v>
      </c>
      <c r="Z138" s="11">
        <f t="shared" si="54"/>
        <v>0</v>
      </c>
      <c r="AA138" s="11">
        <f t="shared" si="54"/>
        <v>63</v>
      </c>
      <c r="AB138" s="11">
        <f t="shared" si="54"/>
        <v>0</v>
      </c>
      <c r="AC138" s="11">
        <f t="shared" si="54"/>
        <v>0</v>
      </c>
      <c r="AD138" s="11">
        <f t="shared" si="54"/>
        <v>0</v>
      </c>
      <c r="AE138" s="11">
        <f t="shared" si="54"/>
        <v>0</v>
      </c>
      <c r="AF138" s="11">
        <f t="shared" si="54"/>
        <v>0</v>
      </c>
      <c r="AG138" s="11">
        <f t="shared" si="54"/>
        <v>0</v>
      </c>
      <c r="AH138" s="11">
        <f t="shared" si="54"/>
        <v>0</v>
      </c>
      <c r="AI138" s="11">
        <f t="shared" si="54"/>
        <v>50</v>
      </c>
      <c r="AJ138" s="11">
        <f t="shared" si="54"/>
        <v>0</v>
      </c>
      <c r="AK138" s="11">
        <f t="shared" si="54"/>
        <v>0</v>
      </c>
      <c r="AL138" s="11">
        <f t="shared" si="54"/>
        <v>0</v>
      </c>
      <c r="AM138" s="11">
        <f t="shared" si="54"/>
        <v>0</v>
      </c>
      <c r="AN138" s="11">
        <f t="shared" si="54"/>
        <v>0</v>
      </c>
      <c r="AO138" s="11">
        <f t="shared" si="54"/>
        <v>1950</v>
      </c>
      <c r="AP138" s="11">
        <f t="shared" si="54"/>
        <v>0</v>
      </c>
      <c r="AQ138" s="11">
        <f t="shared" si="54"/>
        <v>0</v>
      </c>
      <c r="AR138" s="11">
        <f t="shared" si="54"/>
        <v>0</v>
      </c>
      <c r="AS138" s="11">
        <f t="shared" si="54"/>
        <v>0</v>
      </c>
      <c r="AT138" s="11">
        <f t="shared" si="54"/>
        <v>126.63</v>
      </c>
      <c r="AU138" s="11">
        <f t="shared" si="54"/>
        <v>0</v>
      </c>
      <c r="AV138" s="11">
        <f t="shared" si="54"/>
        <v>615.09</v>
      </c>
      <c r="AW138" s="11">
        <f t="shared" si="54"/>
        <v>0</v>
      </c>
      <c r="AX138" s="11">
        <f t="shared" si="54"/>
        <v>0</v>
      </c>
      <c r="AY138" s="11">
        <f t="shared" si="54"/>
        <v>0</v>
      </c>
      <c r="AZ138" s="11">
        <f t="shared" si="54"/>
        <v>0</v>
      </c>
      <c r="BA138" s="11">
        <f t="shared" si="54"/>
        <v>0</v>
      </c>
      <c r="BB138" s="15">
        <f>SUM(V138:BA138)</f>
        <v>3062.78</v>
      </c>
      <c r="BC138" s="15">
        <f>SUM(BB121:BB136)</f>
        <v>3062.78</v>
      </c>
    </row>
  </sheetData>
  <sheetProtection selectLockedCells="1" selectUnlockedCells="1"/>
  <phoneticPr fontId="0" type="noConversion"/>
  <printOptions gridLines="1"/>
  <pageMargins left="0" right="0" top="0.39370078740157483" bottom="0.39370078740157483" header="0.51181102362204722" footer="0.51181102362204722"/>
  <pageSetup paperSize="9" firstPageNumber="0" fitToWidth="3" fitToHeight="2" pageOrder="overThenDown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EDA63-19E1-426C-9C67-44E820743171}">
  <sheetPr>
    <pageSetUpPr fitToPage="1"/>
  </sheetPr>
  <dimension ref="A1:E70"/>
  <sheetViews>
    <sheetView tabSelected="1" workbookViewId="0">
      <selection activeCell="E2" sqref="E2"/>
    </sheetView>
  </sheetViews>
  <sheetFormatPr defaultRowHeight="12.75" x14ac:dyDescent="0.2"/>
  <cols>
    <col min="1" max="1" width="12.7109375" customWidth="1"/>
    <col min="2" max="2" width="33" customWidth="1"/>
    <col min="3" max="3" width="5.42578125" customWidth="1"/>
    <col min="4" max="4" width="2.140625" style="54" customWidth="1"/>
    <col min="5" max="5" width="9.140625" style="61"/>
  </cols>
  <sheetData>
    <row r="1" spans="1:5" x14ac:dyDescent="0.2">
      <c r="A1" s="52" t="s">
        <v>283</v>
      </c>
    </row>
    <row r="2" spans="1:5" x14ac:dyDescent="0.2">
      <c r="A2" s="52"/>
      <c r="C2" s="53"/>
      <c r="D2" s="59"/>
      <c r="E2" s="64"/>
    </row>
    <row r="3" spans="1:5" x14ac:dyDescent="0.2">
      <c r="C3" s="53" t="s">
        <v>25</v>
      </c>
      <c r="D3" s="59"/>
      <c r="E3" s="62" t="s">
        <v>171</v>
      </c>
    </row>
    <row r="4" spans="1:5" x14ac:dyDescent="0.2">
      <c r="C4" s="53"/>
      <c r="D4" s="59"/>
    </row>
    <row r="5" spans="1:5" x14ac:dyDescent="0.2">
      <c r="A5" s="53" t="s">
        <v>139</v>
      </c>
    </row>
    <row r="6" spans="1:5" x14ac:dyDescent="0.2">
      <c r="B6" t="s">
        <v>5</v>
      </c>
      <c r="C6" t="s">
        <v>36</v>
      </c>
      <c r="D6" s="55" t="s">
        <v>170</v>
      </c>
      <c r="E6" s="61">
        <v>24500</v>
      </c>
    </row>
    <row r="7" spans="1:5" x14ac:dyDescent="0.2">
      <c r="B7" t="s">
        <v>30</v>
      </c>
      <c r="C7" t="s">
        <v>37</v>
      </c>
      <c r="D7" s="55" t="s">
        <v>170</v>
      </c>
      <c r="E7" s="61">
        <v>1000</v>
      </c>
    </row>
    <row r="8" spans="1:5" x14ac:dyDescent="0.2">
      <c r="B8" t="s">
        <v>140</v>
      </c>
      <c r="C8" t="s">
        <v>38</v>
      </c>
      <c r="D8" s="55" t="s">
        <v>170</v>
      </c>
      <c r="E8" s="61">
        <v>0</v>
      </c>
    </row>
    <row r="9" spans="1:5" x14ac:dyDescent="0.2">
      <c r="B9" t="s">
        <v>141</v>
      </c>
      <c r="C9" t="s">
        <v>39</v>
      </c>
      <c r="D9" s="55" t="s">
        <v>170</v>
      </c>
      <c r="E9" s="61">
        <v>55</v>
      </c>
    </row>
    <row r="10" spans="1:5" x14ac:dyDescent="0.2">
      <c r="B10" t="s">
        <v>239</v>
      </c>
      <c r="C10" t="s">
        <v>213</v>
      </c>
      <c r="D10" s="55" t="s">
        <v>170</v>
      </c>
      <c r="E10" s="61">
        <v>5300</v>
      </c>
    </row>
    <row r="11" spans="1:5" x14ac:dyDescent="0.2">
      <c r="B11" s="52" t="s">
        <v>172</v>
      </c>
      <c r="D11" s="57" t="s">
        <v>170</v>
      </c>
      <c r="E11" s="58">
        <f>SUM(E6:E10)</f>
        <v>30855</v>
      </c>
    </row>
    <row r="12" spans="1:5" x14ac:dyDescent="0.2">
      <c r="D12" s="55"/>
    </row>
    <row r="13" spans="1:5" x14ac:dyDescent="0.2">
      <c r="A13" s="53" t="s">
        <v>142</v>
      </c>
      <c r="D13" s="55"/>
    </row>
    <row r="14" spans="1:5" x14ac:dyDescent="0.2">
      <c r="A14" t="s">
        <v>146</v>
      </c>
      <c r="D14" s="55"/>
    </row>
    <row r="15" spans="1:5" x14ac:dyDescent="0.2">
      <c r="B15" t="s">
        <v>126</v>
      </c>
      <c r="C15" t="s">
        <v>40</v>
      </c>
      <c r="D15" s="55" t="s">
        <v>170</v>
      </c>
      <c r="E15" s="61">
        <v>3200</v>
      </c>
    </row>
    <row r="16" spans="1:5" x14ac:dyDescent="0.2">
      <c r="B16" t="s">
        <v>143</v>
      </c>
      <c r="C16" t="s">
        <v>41</v>
      </c>
      <c r="D16" s="55" t="s">
        <v>170</v>
      </c>
      <c r="E16" s="61">
        <v>240</v>
      </c>
    </row>
    <row r="17" spans="1:5" x14ac:dyDescent="0.2">
      <c r="B17" t="s">
        <v>144</v>
      </c>
      <c r="C17" t="s">
        <v>42</v>
      </c>
      <c r="D17" s="55" t="s">
        <v>170</v>
      </c>
      <c r="E17" s="61">
        <v>750</v>
      </c>
    </row>
    <row r="18" spans="1:5" x14ac:dyDescent="0.2">
      <c r="B18" t="s">
        <v>145</v>
      </c>
      <c r="C18" t="s">
        <v>129</v>
      </c>
      <c r="D18" s="55" t="s">
        <v>170</v>
      </c>
      <c r="E18" s="61">
        <v>0</v>
      </c>
    </row>
    <row r="19" spans="1:5" x14ac:dyDescent="0.2">
      <c r="D19" s="55"/>
    </row>
    <row r="20" spans="1:5" x14ac:dyDescent="0.2">
      <c r="A20" s="53" t="s">
        <v>147</v>
      </c>
      <c r="C20" t="s">
        <v>43</v>
      </c>
      <c r="D20" s="55" t="s">
        <v>170</v>
      </c>
      <c r="E20" s="61">
        <v>800</v>
      </c>
    </row>
    <row r="21" spans="1:5" x14ac:dyDescent="0.2">
      <c r="D21" s="55"/>
    </row>
    <row r="22" spans="1:5" x14ac:dyDescent="0.2">
      <c r="A22" s="53" t="s">
        <v>148</v>
      </c>
      <c r="C22" t="s">
        <v>44</v>
      </c>
      <c r="D22" s="55" t="s">
        <v>170</v>
      </c>
      <c r="E22" s="61">
        <v>303</v>
      </c>
    </row>
    <row r="23" spans="1:5" x14ac:dyDescent="0.2">
      <c r="D23" s="55"/>
    </row>
    <row r="24" spans="1:5" x14ac:dyDescent="0.2">
      <c r="A24" s="53" t="s">
        <v>149</v>
      </c>
    </row>
    <row r="25" spans="1:5" x14ac:dyDescent="0.2">
      <c r="A25" s="53"/>
      <c r="B25" t="s">
        <v>232</v>
      </c>
      <c r="C25" t="s">
        <v>216</v>
      </c>
      <c r="D25" s="55" t="s">
        <v>170</v>
      </c>
      <c r="E25" s="61">
        <v>222</v>
      </c>
    </row>
    <row r="26" spans="1:5" x14ac:dyDescent="0.2">
      <c r="A26" s="53"/>
      <c r="B26" t="s">
        <v>233</v>
      </c>
      <c r="C26" t="s">
        <v>219</v>
      </c>
      <c r="D26" s="55" t="s">
        <v>170</v>
      </c>
      <c r="E26" s="61">
        <v>250</v>
      </c>
    </row>
    <row r="27" spans="1:5" x14ac:dyDescent="0.2">
      <c r="D27" s="55"/>
    </row>
    <row r="28" spans="1:5" x14ac:dyDescent="0.2">
      <c r="A28" s="53" t="s">
        <v>234</v>
      </c>
    </row>
    <row r="29" spans="1:5" x14ac:dyDescent="0.2">
      <c r="A29" s="53"/>
      <c r="B29" t="s">
        <v>235</v>
      </c>
      <c r="C29" t="s">
        <v>221</v>
      </c>
      <c r="D29" s="55" t="s">
        <v>170</v>
      </c>
      <c r="E29" s="61">
        <v>192</v>
      </c>
    </row>
    <row r="30" spans="1:5" x14ac:dyDescent="0.2">
      <c r="A30" s="53"/>
      <c r="B30" t="s">
        <v>236</v>
      </c>
      <c r="C30" t="s">
        <v>224</v>
      </c>
      <c r="D30" s="55" t="s">
        <v>170</v>
      </c>
      <c r="E30" s="61">
        <v>0</v>
      </c>
    </row>
    <row r="31" spans="1:5" x14ac:dyDescent="0.2">
      <c r="D31" s="55"/>
    </row>
    <row r="32" spans="1:5" x14ac:dyDescent="0.2">
      <c r="A32" s="53" t="s">
        <v>150</v>
      </c>
      <c r="D32" s="55"/>
    </row>
    <row r="33" spans="1:5" x14ac:dyDescent="0.2">
      <c r="B33" t="s">
        <v>46</v>
      </c>
      <c r="C33" t="s">
        <v>45</v>
      </c>
      <c r="D33" s="55" t="s">
        <v>170</v>
      </c>
      <c r="E33" s="61">
        <v>55</v>
      </c>
    </row>
    <row r="34" spans="1:5" x14ac:dyDescent="0.2">
      <c r="B34" t="s">
        <v>151</v>
      </c>
      <c r="C34" t="s">
        <v>47</v>
      </c>
      <c r="D34" s="55" t="s">
        <v>170</v>
      </c>
      <c r="E34" s="61">
        <v>0</v>
      </c>
    </row>
    <row r="35" spans="1:5" x14ac:dyDescent="0.2">
      <c r="B35" t="s">
        <v>152</v>
      </c>
      <c r="C35" t="s">
        <v>50</v>
      </c>
      <c r="D35" s="55" t="s">
        <v>170</v>
      </c>
      <c r="E35" s="61">
        <v>42</v>
      </c>
    </row>
    <row r="36" spans="1:5" x14ac:dyDescent="0.2">
      <c r="B36" t="s">
        <v>153</v>
      </c>
      <c r="C36" t="s">
        <v>53</v>
      </c>
      <c r="D36" s="55" t="s">
        <v>170</v>
      </c>
      <c r="E36" s="61">
        <v>0</v>
      </c>
    </row>
    <row r="37" spans="1:5" x14ac:dyDescent="0.2">
      <c r="B37" t="s">
        <v>154</v>
      </c>
      <c r="C37" t="s">
        <v>54</v>
      </c>
      <c r="D37" s="55" t="s">
        <v>170</v>
      </c>
      <c r="E37" s="61">
        <v>200</v>
      </c>
    </row>
    <row r="38" spans="1:5" x14ac:dyDescent="0.2">
      <c r="B38" t="s">
        <v>58</v>
      </c>
      <c r="C38" t="s">
        <v>57</v>
      </c>
      <c r="D38" s="55" t="s">
        <v>170</v>
      </c>
      <c r="E38" s="61">
        <v>50</v>
      </c>
    </row>
    <row r="39" spans="1:5" x14ac:dyDescent="0.2">
      <c r="B39" t="s">
        <v>155</v>
      </c>
      <c r="C39" t="s">
        <v>59</v>
      </c>
      <c r="D39" s="55" t="s">
        <v>170</v>
      </c>
      <c r="E39" s="61">
        <v>500</v>
      </c>
    </row>
    <row r="40" spans="1:5" x14ac:dyDescent="0.2">
      <c r="B40" t="s">
        <v>237</v>
      </c>
      <c r="C40" t="s">
        <v>226</v>
      </c>
      <c r="D40" s="55" t="s">
        <v>170</v>
      </c>
      <c r="E40" s="61">
        <v>500</v>
      </c>
    </row>
    <row r="41" spans="1:5" x14ac:dyDescent="0.2">
      <c r="B41" t="s">
        <v>238</v>
      </c>
      <c r="C41" t="s">
        <v>228</v>
      </c>
      <c r="D41" s="55" t="s">
        <v>170</v>
      </c>
      <c r="E41" s="61">
        <v>0</v>
      </c>
    </row>
    <row r="42" spans="1:5" x14ac:dyDescent="0.2">
      <c r="D42" s="55"/>
    </row>
    <row r="43" spans="1:5" x14ac:dyDescent="0.2">
      <c r="A43" s="53" t="s">
        <v>156</v>
      </c>
      <c r="D43" s="55"/>
    </row>
    <row r="44" spans="1:5" x14ac:dyDescent="0.2">
      <c r="B44" t="s">
        <v>157</v>
      </c>
      <c r="C44" t="s">
        <v>61</v>
      </c>
      <c r="D44" s="55" t="s">
        <v>170</v>
      </c>
      <c r="E44" s="61">
        <v>2000</v>
      </c>
    </row>
    <row r="45" spans="1:5" x14ac:dyDescent="0.2">
      <c r="B45" t="s">
        <v>158</v>
      </c>
      <c r="C45" t="s">
        <v>64</v>
      </c>
      <c r="D45" s="55" t="s">
        <v>170</v>
      </c>
      <c r="E45" s="61">
        <v>4000</v>
      </c>
    </row>
    <row r="46" spans="1:5" x14ac:dyDescent="0.2">
      <c r="B46" t="s">
        <v>159</v>
      </c>
      <c r="C46" t="s">
        <v>67</v>
      </c>
      <c r="D46" s="55" t="s">
        <v>170</v>
      </c>
      <c r="E46" s="61">
        <v>700</v>
      </c>
    </row>
    <row r="47" spans="1:5" x14ac:dyDescent="0.2">
      <c r="B47" t="s">
        <v>70</v>
      </c>
      <c r="C47" t="s">
        <v>69</v>
      </c>
      <c r="D47" s="55" t="s">
        <v>170</v>
      </c>
      <c r="E47" s="61">
        <v>300</v>
      </c>
    </row>
    <row r="48" spans="1:5" x14ac:dyDescent="0.2">
      <c r="D48" s="55"/>
    </row>
    <row r="49" spans="1:5" x14ac:dyDescent="0.2">
      <c r="A49" s="53" t="s">
        <v>160</v>
      </c>
      <c r="D49" s="55"/>
    </row>
    <row r="50" spans="1:5" x14ac:dyDescent="0.2">
      <c r="B50" t="s">
        <v>161</v>
      </c>
      <c r="C50" t="s">
        <v>71</v>
      </c>
      <c r="D50" s="55" t="s">
        <v>170</v>
      </c>
      <c r="E50" s="61">
        <v>4500</v>
      </c>
    </row>
    <row r="51" spans="1:5" x14ac:dyDescent="0.2">
      <c r="B51" t="s">
        <v>115</v>
      </c>
      <c r="C51" t="s">
        <v>74</v>
      </c>
      <c r="D51" s="55" t="s">
        <v>170</v>
      </c>
      <c r="E51" s="61">
        <v>500</v>
      </c>
    </row>
    <row r="52" spans="1:5" x14ac:dyDescent="0.2">
      <c r="B52" t="s">
        <v>162</v>
      </c>
      <c r="C52" t="s">
        <v>76</v>
      </c>
      <c r="D52" s="55" t="s">
        <v>170</v>
      </c>
      <c r="E52" s="61">
        <v>2000</v>
      </c>
    </row>
    <row r="53" spans="1:5" x14ac:dyDescent="0.2">
      <c r="B53" t="s">
        <v>163</v>
      </c>
      <c r="C53" t="s">
        <v>78</v>
      </c>
      <c r="D53" s="55" t="s">
        <v>170</v>
      </c>
      <c r="E53" s="61">
        <v>2000</v>
      </c>
    </row>
    <row r="54" spans="1:5" x14ac:dyDescent="0.2">
      <c r="B54" t="s">
        <v>164</v>
      </c>
      <c r="C54" t="s">
        <v>80</v>
      </c>
      <c r="D54" s="55" t="s">
        <v>170</v>
      </c>
      <c r="E54" s="61">
        <v>340</v>
      </c>
    </row>
    <row r="55" spans="1:5" x14ac:dyDescent="0.2">
      <c r="B55" t="s">
        <v>165</v>
      </c>
      <c r="C55" t="s">
        <v>81</v>
      </c>
      <c r="D55" s="55" t="s">
        <v>170</v>
      </c>
      <c r="E55" s="61">
        <v>60</v>
      </c>
    </row>
    <row r="56" spans="1:5" x14ac:dyDescent="0.2">
      <c r="B56" t="s">
        <v>166</v>
      </c>
      <c r="C56" t="s">
        <v>84</v>
      </c>
      <c r="D56" s="55" t="s">
        <v>170</v>
      </c>
      <c r="E56" s="61">
        <v>0</v>
      </c>
    </row>
    <row r="57" spans="1:5" x14ac:dyDescent="0.2">
      <c r="B57" t="s">
        <v>167</v>
      </c>
      <c r="C57" t="s">
        <v>87</v>
      </c>
      <c r="D57" s="55" t="s">
        <v>170</v>
      </c>
      <c r="E57" s="61">
        <v>0</v>
      </c>
    </row>
    <row r="58" spans="1:5" x14ac:dyDescent="0.2">
      <c r="D58" s="55"/>
    </row>
    <row r="59" spans="1:5" x14ac:dyDescent="0.2">
      <c r="A59" s="53" t="s">
        <v>168</v>
      </c>
      <c r="C59" t="s">
        <v>169</v>
      </c>
      <c r="D59" s="55" t="s">
        <v>170</v>
      </c>
      <c r="E59" s="61">
        <v>5000</v>
      </c>
    </row>
    <row r="62" spans="1:5" x14ac:dyDescent="0.2">
      <c r="B62" s="52" t="s">
        <v>173</v>
      </c>
      <c r="C62" s="52"/>
      <c r="D62" s="57" t="s">
        <v>170</v>
      </c>
      <c r="E62" s="58">
        <f>SUM(E15:E59)</f>
        <v>28704</v>
      </c>
    </row>
    <row r="68" spans="4:5" x14ac:dyDescent="0.2">
      <c r="D68" s="55"/>
      <c r="E68" s="56"/>
    </row>
    <row r="69" spans="4:5" x14ac:dyDescent="0.2">
      <c r="D69" s="55"/>
      <c r="E69" s="56"/>
    </row>
    <row r="70" spans="4:5" s="52" customFormat="1" x14ac:dyDescent="0.2">
      <c r="D70" s="57"/>
      <c r="E70" s="58"/>
    </row>
  </sheetData>
  <printOptions gridLines="1"/>
  <pageMargins left="0.39370078740157483" right="0.39370078740157483" top="0.39370078740157483" bottom="0.74803149606299213" header="0.31496062992125984" footer="0.31496062992125984"/>
  <pageSetup paperSize="9" scale="5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19802-8FA6-49E0-927D-BB5C8F525574}">
  <dimension ref="A1:V10"/>
  <sheetViews>
    <sheetView workbookViewId="0">
      <selection activeCell="B12" sqref="B12"/>
    </sheetView>
  </sheetViews>
  <sheetFormatPr defaultRowHeight="12.75" x14ac:dyDescent="0.2"/>
  <cols>
    <col min="2" max="2" width="17.85546875" customWidth="1"/>
    <col min="3" max="3" width="12.7109375" customWidth="1"/>
    <col min="4" max="4" width="20.28515625" customWidth="1"/>
    <col min="11" max="11" width="11.42578125" customWidth="1"/>
    <col min="12" max="12" width="9.140625" customWidth="1"/>
  </cols>
  <sheetData>
    <row r="1" spans="1:22" s="1" customFormat="1" x14ac:dyDescent="0.2">
      <c r="A1" s="6" t="s">
        <v>22</v>
      </c>
      <c r="B1" s="7"/>
      <c r="C1" s="7"/>
      <c r="D1" s="8"/>
      <c r="E1" s="8"/>
      <c r="F1" s="9"/>
      <c r="G1" s="9"/>
      <c r="H1" s="10"/>
      <c r="I1" s="11"/>
      <c r="J1" s="11"/>
      <c r="K1" s="12"/>
      <c r="L1" s="13" t="s">
        <v>22</v>
      </c>
      <c r="M1" s="14"/>
      <c r="N1" s="11"/>
      <c r="O1" s="11"/>
      <c r="P1" s="11"/>
      <c r="Q1" s="11"/>
      <c r="R1" s="11"/>
      <c r="S1" s="11"/>
      <c r="T1" s="11"/>
      <c r="U1" s="11"/>
      <c r="V1" s="15"/>
    </row>
    <row r="2" spans="1:22" s="1" customFormat="1" x14ac:dyDescent="0.2">
      <c r="A2" s="6" t="s">
        <v>270</v>
      </c>
      <c r="B2" s="7"/>
      <c r="C2" s="7"/>
      <c r="D2" s="8"/>
      <c r="E2" s="8"/>
      <c r="F2" s="9"/>
      <c r="G2" s="9"/>
      <c r="H2" s="10"/>
      <c r="I2" s="11"/>
      <c r="J2" s="11"/>
      <c r="K2" s="12"/>
      <c r="L2" s="13" t="s">
        <v>271</v>
      </c>
      <c r="M2" s="14"/>
      <c r="N2" s="11"/>
      <c r="O2" s="11"/>
      <c r="P2" s="11"/>
      <c r="Q2" s="11"/>
      <c r="R2" s="11"/>
      <c r="S2" s="11"/>
      <c r="T2" s="11"/>
      <c r="U2" s="11"/>
      <c r="V2" s="15"/>
    </row>
    <row r="3" spans="1:22" s="1" customFormat="1" x14ac:dyDescent="0.2">
      <c r="A3" s="6"/>
      <c r="B3" s="7"/>
      <c r="C3" s="7"/>
      <c r="D3" s="8"/>
      <c r="E3" s="8"/>
      <c r="F3" s="9"/>
      <c r="G3" s="9"/>
      <c r="H3" s="10"/>
      <c r="I3" s="11"/>
      <c r="J3" s="11"/>
      <c r="K3" s="12"/>
      <c r="L3" s="13"/>
      <c r="M3" s="14"/>
      <c r="N3" s="11"/>
      <c r="O3" s="11"/>
      <c r="P3" s="11"/>
      <c r="Q3" s="11"/>
      <c r="R3" s="11"/>
      <c r="S3" s="11"/>
      <c r="T3" s="11"/>
      <c r="U3" s="11"/>
      <c r="V3" s="15"/>
    </row>
    <row r="4" spans="1:22" s="1" customFormat="1" x14ac:dyDescent="0.2">
      <c r="A4" s="16"/>
      <c r="B4" s="8"/>
      <c r="C4" s="8"/>
      <c r="D4" s="8"/>
      <c r="E4" s="8"/>
      <c r="F4" s="9"/>
      <c r="G4" s="9"/>
      <c r="H4" s="10"/>
      <c r="I4" s="11"/>
      <c r="J4" s="11"/>
      <c r="K4" s="12"/>
      <c r="L4" s="17"/>
      <c r="M4" s="14"/>
      <c r="N4" s="11"/>
      <c r="O4" s="11" t="s">
        <v>36</v>
      </c>
      <c r="P4" s="11" t="s">
        <v>37</v>
      </c>
      <c r="Q4" s="11" t="s">
        <v>38</v>
      </c>
      <c r="R4" s="11" t="s">
        <v>39</v>
      </c>
      <c r="S4" s="11" t="s">
        <v>213</v>
      </c>
      <c r="T4" s="11"/>
      <c r="U4" s="11"/>
      <c r="V4" s="15"/>
    </row>
    <row r="5" spans="1:22" s="2" customFormat="1" ht="21" customHeight="1" x14ac:dyDescent="0.2">
      <c r="A5" s="18" t="s">
        <v>1</v>
      </c>
      <c r="B5" s="18" t="s">
        <v>9</v>
      </c>
      <c r="C5" s="18" t="s">
        <v>89</v>
      </c>
      <c r="D5" s="18" t="s">
        <v>95</v>
      </c>
      <c r="E5" s="18" t="s">
        <v>25</v>
      </c>
      <c r="F5" s="19" t="s">
        <v>10</v>
      </c>
      <c r="G5" s="19" t="s">
        <v>20</v>
      </c>
      <c r="H5" s="3" t="s">
        <v>3</v>
      </c>
      <c r="I5" s="3" t="s">
        <v>7</v>
      </c>
      <c r="J5" s="3" t="s">
        <v>8</v>
      </c>
      <c r="K5" s="20" t="s">
        <v>16</v>
      </c>
      <c r="L5" s="21" t="s">
        <v>1</v>
      </c>
      <c r="M5" s="22" t="s">
        <v>3</v>
      </c>
      <c r="N5" s="3" t="s">
        <v>5</v>
      </c>
      <c r="O5" s="3" t="s">
        <v>5</v>
      </c>
      <c r="P5" s="3" t="s">
        <v>14</v>
      </c>
      <c r="Q5" s="3" t="s">
        <v>26</v>
      </c>
      <c r="R5" s="3" t="s">
        <v>28</v>
      </c>
      <c r="S5" s="3" t="s">
        <v>214</v>
      </c>
      <c r="T5" s="3" t="s">
        <v>8</v>
      </c>
      <c r="U5" s="3"/>
    </row>
    <row r="6" spans="1:22" s="3" customFormat="1" x14ac:dyDescent="0.2">
      <c r="A6" s="18"/>
      <c r="B6" s="18" t="s">
        <v>2</v>
      </c>
      <c r="C6" s="18" t="s">
        <v>90</v>
      </c>
      <c r="D6" s="18" t="s">
        <v>96</v>
      </c>
      <c r="E6" s="18"/>
      <c r="F6" s="19" t="s">
        <v>11</v>
      </c>
      <c r="G6" s="19"/>
      <c r="J6" s="3" t="s">
        <v>3</v>
      </c>
      <c r="K6" s="20" t="s">
        <v>4</v>
      </c>
      <c r="L6" s="21"/>
      <c r="M6" s="22"/>
      <c r="P6" s="3" t="s">
        <v>15</v>
      </c>
      <c r="Q6" s="3" t="s">
        <v>27</v>
      </c>
      <c r="R6" s="3" t="s">
        <v>29</v>
      </c>
      <c r="S6" s="3" t="s">
        <v>215</v>
      </c>
      <c r="T6" s="3" t="s">
        <v>178</v>
      </c>
    </row>
    <row r="8" spans="1:22" x14ac:dyDescent="0.2">
      <c r="B8" t="s">
        <v>272</v>
      </c>
      <c r="K8" s="63">
        <v>50.43</v>
      </c>
    </row>
    <row r="10" spans="1:22" x14ac:dyDescent="0.2">
      <c r="B10" s="52" t="s">
        <v>273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Business Account 2019</vt:lpstr>
      <vt:lpstr>Budget 19-20</vt:lpstr>
      <vt:lpstr>Reserve Account</vt:lpstr>
      <vt:lpstr>'Business Account 2019'!__xlnm.Print_Area</vt:lpstr>
      <vt:lpstr>'Business Account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Kate</cp:lastModifiedBy>
  <cp:lastPrinted>2020-01-08T16:00:59Z</cp:lastPrinted>
  <dcterms:created xsi:type="dcterms:W3CDTF">2015-11-26T11:15:38Z</dcterms:created>
  <dcterms:modified xsi:type="dcterms:W3CDTF">2020-01-21T10:40:28Z</dcterms:modified>
</cp:coreProperties>
</file>